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16" windowWidth="7170" windowHeight="6810" activeTab="3"/>
  </bookViews>
  <sheets>
    <sheet name="P&amp;L, BalanceSheet06" sheetId="1" r:id="rId1"/>
    <sheet name="Computation of Income Chart" sheetId="2" r:id="rId2"/>
    <sheet name="COMPUTATION" sheetId="3" r:id="rId3"/>
    <sheet name="TRUSTEE LIST" sheetId="4" r:id="rId4"/>
    <sheet name="OPINION" sheetId="5" r:id="rId5"/>
    <sheet name="TRUST FORM" sheetId="6" r:id="rId6"/>
  </sheets>
  <externalReferences>
    <externalReference r:id="rId9"/>
  </externalReferences>
  <definedNames>
    <definedName name="_xlnm.Print_Area" localSheetId="2">'COMPUTATION'!$B$6:$G$32</definedName>
    <definedName name="_xlnm.Print_Area" localSheetId="4">'OPINION'!$A$1:$B$59</definedName>
    <definedName name="_xlnm.Print_Area" localSheetId="0">'P&amp;L, BalanceSheet06'!$O$3:$T$41</definedName>
    <definedName name="_xlnm.Print_Area" localSheetId="5">'TRUST FORM'!$B$3:$D$62</definedName>
    <definedName name="_xlnm.Print_Area" localSheetId="3">'TRUSTEE LIST'!$A$3:$E$34</definedName>
  </definedNames>
  <calcPr fullCalcOnLoad="1"/>
</workbook>
</file>

<file path=xl/sharedStrings.xml><?xml version="1.0" encoding="utf-8"?>
<sst xmlns="http://schemas.openxmlformats.org/spreadsheetml/2006/main" count="358" uniqueCount="258">
  <si>
    <t>2004-2005</t>
  </si>
  <si>
    <t>2005-2006</t>
  </si>
  <si>
    <r>
      <t>TRUST FUND &amp; CORPU</t>
    </r>
    <r>
      <rPr>
        <b/>
        <sz val="11"/>
        <color indexed="8"/>
        <rFont val="Bookman Old Style"/>
        <family val="1"/>
      </rPr>
      <t>S</t>
    </r>
  </si>
  <si>
    <r>
      <t>INVESTMEN</t>
    </r>
    <r>
      <rPr>
        <b/>
        <sz val="11"/>
        <color indexed="8"/>
        <rFont val="Bookman Old Style"/>
        <family val="1"/>
      </rPr>
      <t>T</t>
    </r>
  </si>
  <si>
    <r>
      <t>FIXED DEPOSIT</t>
    </r>
    <r>
      <rPr>
        <b/>
        <sz val="11"/>
        <color indexed="8"/>
        <rFont val="Bookman Old Style"/>
        <family val="1"/>
      </rPr>
      <t xml:space="preserve">S </t>
    </r>
  </si>
  <si>
    <r>
      <t>INCOME &amp; EXPENDITUR</t>
    </r>
    <r>
      <rPr>
        <b/>
        <sz val="11"/>
        <color indexed="8"/>
        <rFont val="Bookman Old Style"/>
        <family val="1"/>
      </rPr>
      <t>E</t>
    </r>
  </si>
  <si>
    <t>TOTAL</t>
  </si>
  <si>
    <t>Balance with Dena Bank</t>
  </si>
  <si>
    <t xml:space="preserve"> for publishing books on ISW</t>
  </si>
  <si>
    <t>CASH &amp; BANK BALANCE</t>
  </si>
  <si>
    <t>SAVE BOMBAY COMMITTEE</t>
  </si>
  <si>
    <t>LIABILITIES</t>
  </si>
  <si>
    <t>ASSETS</t>
  </si>
  <si>
    <t>Balance as per Last B/S</t>
  </si>
  <si>
    <t>Life Membership Fees</t>
  </si>
  <si>
    <t>-</t>
  </si>
  <si>
    <t>Hudco Ltd</t>
  </si>
  <si>
    <t>EXPENDITURE</t>
  </si>
  <si>
    <t>INCOME</t>
  </si>
  <si>
    <t>To Publicity &amp; Public Relation</t>
  </si>
  <si>
    <t xml:space="preserve">To Conveyance </t>
  </si>
  <si>
    <t>To Postage &amp; Telegram</t>
  </si>
  <si>
    <t>To Professional Fees</t>
  </si>
  <si>
    <t>To Telephone Charges</t>
  </si>
  <si>
    <t>To Depreciation</t>
  </si>
  <si>
    <t>By Donation</t>
  </si>
  <si>
    <t>By Interest</t>
  </si>
  <si>
    <t>By Deficit carried to B/S</t>
  </si>
  <si>
    <t>AMOUNT</t>
  </si>
  <si>
    <t xml:space="preserve">Less: Depreciation       </t>
  </si>
  <si>
    <t>NIL</t>
  </si>
  <si>
    <t xml:space="preserve">Balance as per Last B/S                                                                                 </t>
  </si>
  <si>
    <t>HDFC Ltd.</t>
  </si>
  <si>
    <t>Computer</t>
  </si>
  <si>
    <t>As per our report for even date</t>
  </si>
  <si>
    <t>________________________</t>
  </si>
  <si>
    <t xml:space="preserve">        Chartered Accountants </t>
  </si>
  <si>
    <t xml:space="preserve">   Auditors</t>
  </si>
  <si>
    <t>Trustee</t>
  </si>
  <si>
    <t xml:space="preserve"> Income Outstanding      :         The above Balance Sheet to the best of </t>
  </si>
  <si>
    <t xml:space="preserve"> (if accounts are kept on           my/our contains a true account of the </t>
  </si>
  <si>
    <t xml:space="preserve"> cash basis)                            funds &amp; Liabilities &amp; of the property</t>
  </si>
  <si>
    <t xml:space="preserve"> Rent                          :          &amp; assets of the Trust</t>
  </si>
  <si>
    <t xml:space="preserve"> Interest                     :</t>
  </si>
  <si>
    <t>Place : Mumbai</t>
  </si>
  <si>
    <t>Date  :</t>
  </si>
  <si>
    <t>To Printing &amp; Stationary</t>
  </si>
  <si>
    <t xml:space="preserve">To Internet Cable Charges </t>
  </si>
  <si>
    <t>To General Repairs &amp; Maitain.</t>
  </si>
  <si>
    <t>As per our report of even date</t>
  </si>
  <si>
    <t>_________________________</t>
  </si>
  <si>
    <t>____________</t>
  </si>
  <si>
    <t xml:space="preserve">           Dated at________________</t>
  </si>
  <si>
    <t xml:space="preserve">Auditors </t>
  </si>
  <si>
    <t xml:space="preserve">Chartered Accountants </t>
  </si>
  <si>
    <t xml:space="preserve">          +Strike off whichever is not applicable</t>
  </si>
  <si>
    <t xml:space="preserve">  Trustee</t>
  </si>
  <si>
    <t xml:space="preserve">  </t>
  </si>
  <si>
    <t xml:space="preserve">                                                 THE BOMBAY PUBLIC TRUST ACT, 1950.</t>
  </si>
  <si>
    <t xml:space="preserve">                                                                    SCHEDULE IXC.</t>
  </si>
  <si>
    <t xml:space="preserve">                                                                    (VIDE RULE 32)</t>
  </si>
  <si>
    <t>RS.     P.</t>
  </si>
  <si>
    <t xml:space="preserve"> </t>
  </si>
  <si>
    <t xml:space="preserve">I. INCOME AS SHOWN IN THE INCOME AND EXPENDITURE </t>
  </si>
  <si>
    <t xml:space="preserve">   ACCOUNT (SCHEDULE IX)</t>
  </si>
  <si>
    <t xml:space="preserve">II.ITEMS NOT CHARGEABLE TO CONTRIBUTION UNDER </t>
  </si>
  <si>
    <t xml:space="preserve">   SECTION 58 AND RULE 32.</t>
  </si>
  <si>
    <t xml:space="preserve">   (i) Donations received from other Public Trust and Dharmadas</t>
  </si>
  <si>
    <t xml:space="preserve">  (ii) Grants  received  from  Government  and  Local  authorities.</t>
  </si>
  <si>
    <t xml:space="preserve"> (iii) Interest on sinking or Depreciation Fund</t>
  </si>
  <si>
    <t xml:space="preserve"> (iv) Amount spent for the purpose of secular Education.</t>
  </si>
  <si>
    <t xml:space="preserve">  (v) Amount Spent for the purpose of medical relief.</t>
  </si>
  <si>
    <t xml:space="preserve"> (vi) Amount  spent for  the  purpose  of  veterinary treatment of </t>
  </si>
  <si>
    <t xml:space="preserve">      animals.</t>
  </si>
  <si>
    <t xml:space="preserve">(vii) Expenditure  incurred  from  donations  for  relief of distress  </t>
  </si>
  <si>
    <t xml:space="preserve">     caused  by  scarcity, drought, flood , fire  or  other    natural </t>
  </si>
  <si>
    <t xml:space="preserve">     calamity</t>
  </si>
  <si>
    <t xml:space="preserve">(viii) Deducations out of income from lands used for </t>
  </si>
  <si>
    <t xml:space="preserve">      agricultural purpose :-</t>
  </si>
  <si>
    <t xml:space="preserve">       a. Land Revenue and Local Fund Cess</t>
  </si>
  <si>
    <t xml:space="preserve">       b. Rent Payable to superior landlord</t>
  </si>
  <si>
    <t xml:space="preserve">       c. Cost of production,if lands are cultivated</t>
  </si>
  <si>
    <t xml:space="preserve">           by trust.</t>
  </si>
  <si>
    <t xml:space="preserve"> (ix) Deduction out of income from lands used for</t>
  </si>
  <si>
    <t xml:space="preserve">       non-agricultural purpose :-</t>
  </si>
  <si>
    <t xml:space="preserve">       a. Assessment, Cesses and other Government or</t>
  </si>
  <si>
    <t xml:space="preserve">          Municipal taxes.</t>
  </si>
  <si>
    <t xml:space="preserve">       b. Ground rent payable to the superior land-lord</t>
  </si>
  <si>
    <t xml:space="preserve">       c. Insurance premia</t>
  </si>
  <si>
    <t xml:space="preserve">       d. Repairs at 10 per cent of gross rent of building.</t>
  </si>
  <si>
    <t xml:space="preserve">       e. Cost of collection at 4 per cent  of  gross  rent  builiding </t>
  </si>
  <si>
    <t xml:space="preserve">           let out</t>
  </si>
  <si>
    <t xml:space="preserve">   (x) Cost of collection  of  income  or  receipts  from securities,. </t>
  </si>
  <si>
    <t xml:space="preserve">         stocks, etc  at 1 per cent of such income</t>
  </si>
  <si>
    <t xml:space="preserve">  (xi) Deductions  on  account  of  repairs in respect of buildings </t>
  </si>
  <si>
    <t xml:space="preserve">        not rented and yielding no income at 10 percent of the </t>
  </si>
  <si>
    <t xml:space="preserve">        estimated gross annual rent.</t>
  </si>
  <si>
    <t>Gross Annual Income chargeable to contribution Rs.</t>
  </si>
  <si>
    <t xml:space="preserve">   Certified that while claiming deduction admissible under the above Schedule, the Trust has</t>
  </si>
  <si>
    <t xml:space="preserve"> not claimed any amount twice, either wholly or partly, against any of the items mentioned</t>
  </si>
  <si>
    <t xml:space="preserve"> in the schedule which have the effect of double deduction.</t>
  </si>
  <si>
    <t>Trust Address :</t>
  </si>
  <si>
    <t>_____________________</t>
  </si>
  <si>
    <t>Chartered Accountants</t>
  </si>
  <si>
    <t xml:space="preserve">                        Date :</t>
  </si>
  <si>
    <t>Auditor</t>
  </si>
  <si>
    <t xml:space="preserve">_____________________   </t>
  </si>
  <si>
    <t xml:space="preserve">                           REPORT  OF  AN  AUDITOR  RELATING  TO  ACCOUNTS</t>
  </si>
  <si>
    <t xml:space="preserve">                           AUDITED UNDER SUB-SECTION (2)OF SECTION 33 &amp; 34</t>
  </si>
  <si>
    <t xml:space="preserve">                           AND  RULE  19  OF THE BOMBAY PUBLIC TRUSTS ACT.</t>
  </si>
  <si>
    <t>a.Whether  accounts  are  maintained  regularly  and  in     accordance</t>
  </si>
  <si>
    <t xml:space="preserve">  with the provisions of the Act and the rules :</t>
  </si>
  <si>
    <t>b.Whether  receipts  and  disbursements  are  properly  and   correctly</t>
  </si>
  <si>
    <t xml:space="preserve">  shown in the accounts :</t>
  </si>
  <si>
    <t xml:space="preserve">c.Whether  the  cash  balance  and  vouchers  in  the  custody  of   the </t>
  </si>
  <si>
    <t>d.Whether  all  books, deeds, accounts, vouchers  or  other documents</t>
  </si>
  <si>
    <t xml:space="preserve">  or records required by the auditor were produced before him ;</t>
  </si>
  <si>
    <t>e.whether a register of movable and immovable properties is properly</t>
  </si>
  <si>
    <t xml:space="preserve">  maintained, the changes therein are communicated from time to</t>
  </si>
  <si>
    <t>N.A.</t>
  </si>
  <si>
    <t xml:space="preserve">  time to the regional office,and the defects and inaccuracies mentioned</t>
  </si>
  <si>
    <t xml:space="preserve">  in the provious audit report have  been duly complied with :</t>
  </si>
  <si>
    <t>g.Whether any property or funds of the trust were applied for any object</t>
  </si>
  <si>
    <t xml:space="preserve">   or purpose other than the object or purpose or the trust</t>
  </si>
  <si>
    <t>j.whether any money of the public trust has been invested contrary</t>
  </si>
  <si>
    <t xml:space="preserve">  to the provisions of Section 35 ;</t>
  </si>
  <si>
    <t>k.Alienations, if any, of the immovable property contrary to the</t>
  </si>
  <si>
    <t xml:space="preserve">  provisions of Section 36 which have come to the notice of the auditors</t>
  </si>
  <si>
    <t xml:space="preserve">l.All cases of irregular,illegal or improper expenditure, or failure or </t>
  </si>
  <si>
    <t xml:space="preserve">  ommission to recover monies or other property belonging to the public</t>
  </si>
  <si>
    <t xml:space="preserve">  trust or of loss or waste of money or other property thereof, and </t>
  </si>
  <si>
    <t xml:space="preserve">  whether such expenditure,failure  omission,loss or waste was caused</t>
  </si>
  <si>
    <t xml:space="preserve">  in consequence of breach of  trust or misapplication or any other </t>
  </si>
  <si>
    <t>m.Whether the budget has been filed in the form provided by rule 16A ;</t>
  </si>
  <si>
    <t>n.Whether the maximum and minimum number of the trustees in maint.</t>
  </si>
  <si>
    <t>r.whether any of the Trustees is a debtor or creditor of the trust</t>
  </si>
  <si>
    <t>s.Whether the irregularities pointed out by the auditors in the accounts</t>
  </si>
  <si>
    <t>t.Any special matter which the auditor may think fit or necessary</t>
  </si>
  <si>
    <t xml:space="preserve">  to bring to the notice of the Deputy or Assistant Charity Commissioer.</t>
  </si>
  <si>
    <t xml:space="preserve">                                                                        ___________________</t>
  </si>
  <si>
    <r>
      <t>Name of the Public Trust :-</t>
    </r>
    <r>
      <rPr>
        <b/>
        <sz val="11"/>
        <rFont val="Times New Roman"/>
        <family val="1"/>
      </rPr>
      <t xml:space="preserve"> SAVE BOMBAY COMMITTEE</t>
    </r>
  </si>
  <si>
    <r>
      <t>Name of the Public Trust :-</t>
    </r>
    <r>
      <rPr>
        <i/>
        <sz val="11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 xml:space="preserve">SAVE BOMBAY COMMITTEE         </t>
    </r>
  </si>
  <si>
    <t xml:space="preserve">       </t>
  </si>
  <si>
    <t>LIST OF THE TRUSTEES</t>
  </si>
  <si>
    <t xml:space="preserve">SR. NO. </t>
  </si>
  <si>
    <t xml:space="preserve">NAME </t>
  </si>
  <si>
    <t>ADDRESS</t>
  </si>
  <si>
    <t>SHRI. KISAN GOCULDAS MEHTA</t>
  </si>
  <si>
    <t xml:space="preserve">`RAJIV' 620, 4TH FLOOR, </t>
  </si>
  <si>
    <t xml:space="preserve">JAME JAMSHED ROAD, , </t>
  </si>
  <si>
    <t>PARSI COLONY , MUMBAI :- 400 014</t>
  </si>
  <si>
    <t>PRESIDENT</t>
  </si>
  <si>
    <t>MR. ASHOK H. ADVANI</t>
  </si>
  <si>
    <t>EXECUTIVE MEMBER</t>
  </si>
  <si>
    <t>MUMBAI - 400 023</t>
  </si>
  <si>
    <t>MR. RAMKUMAR B. GANDHI</t>
  </si>
  <si>
    <t>B -1, GOKUL APARTMENTS,</t>
  </si>
  <si>
    <t>MR. P.D. JAIN</t>
  </si>
  <si>
    <t>308, DHUP CHAON ,</t>
  </si>
  <si>
    <t>FOUR BUNGALOWS ROAD,</t>
  </si>
  <si>
    <t>MR. CYRUS J. GUZDER</t>
  </si>
  <si>
    <t>AIRFREIGHT  PVT LTD</t>
  </si>
  <si>
    <t>RAMJIBHAI KAMANI MARG</t>
  </si>
  <si>
    <t>MUMBAI - 400 038</t>
  </si>
  <si>
    <t>DESIGNATION</t>
  </si>
  <si>
    <r>
      <t>Registered Number :-</t>
    </r>
    <r>
      <rPr>
        <b/>
        <sz val="11"/>
        <rFont val="Times New Roman"/>
        <family val="1"/>
      </rPr>
      <t xml:space="preserve"> </t>
    </r>
  </si>
  <si>
    <r>
      <t xml:space="preserve">Registered Number         :- </t>
    </r>
    <r>
      <rPr>
        <b/>
        <sz val="11"/>
        <rFont val="Times New Roman"/>
        <family val="1"/>
      </rPr>
      <t xml:space="preserve"> </t>
    </r>
  </si>
  <si>
    <t>INCOME AND EXPENDITURE ACCOUNT FOR THE YEAR ENDED 31ST MARCH 2006</t>
  </si>
  <si>
    <t>BALANCE SHEET AS ON 31ST MARCH 2006</t>
  </si>
  <si>
    <t>Sundry Liabilites</t>
  </si>
  <si>
    <t>Provision For Expenses</t>
  </si>
  <si>
    <t>.</t>
  </si>
  <si>
    <t>To Project Expenses</t>
  </si>
  <si>
    <t>:</t>
  </si>
  <si>
    <t>STATUS</t>
  </si>
  <si>
    <t xml:space="preserve">Public Charitable Trust  (08) </t>
  </si>
  <si>
    <t>ASSESSING OFFICER</t>
  </si>
  <si>
    <t>WARD/CIRCLE</t>
  </si>
  <si>
    <t>PAN NO.</t>
  </si>
  <si>
    <t>ASSESSMENT YEAR</t>
  </si>
  <si>
    <t>2006-2007</t>
  </si>
  <si>
    <t xml:space="preserve">                                       COMPUTATION OF INCOME </t>
  </si>
  <si>
    <t>Gross Receipts</t>
  </si>
  <si>
    <t>Less : Gross Expenditure</t>
  </si>
  <si>
    <t>TAXABLE INCOME</t>
  </si>
  <si>
    <t>TAX PAYABLE</t>
  </si>
  <si>
    <t>11(1)</t>
  </si>
  <si>
    <t>Less : Income claimed exempt u/s.11(2)</t>
  </si>
  <si>
    <t>Z</t>
  </si>
  <si>
    <t>AACTS0228E</t>
  </si>
  <si>
    <t>h.The amounts of outstanding for more than one year and the amounts  written off if any;</t>
  </si>
  <si>
    <t xml:space="preserve">  manager or trustee on the date of audit were in agreement with the accounts:</t>
  </si>
  <si>
    <t xml:space="preserve">o.Whether the meetings are held regularly as provided in such instrument </t>
  </si>
  <si>
    <t xml:space="preserve">p.Whether the minute books of the proceedings of the meeting is maintained </t>
  </si>
  <si>
    <t>q.Whether any of the trustees has any interest in the investment of the trust:</t>
  </si>
  <si>
    <t xml:space="preserve">i.Whether tenders were invited for repairs or construction involving expenditiure exceeding Rs.5000/- </t>
  </si>
  <si>
    <t xml:space="preserve"> before him did so and furnished the necessary information required by him;</t>
  </si>
  <si>
    <t xml:space="preserve">f.whether the manager or trustee or any other person required by the auditor to appear </t>
  </si>
  <si>
    <t xml:space="preserve">                                                                                            Chartered Accountants</t>
  </si>
  <si>
    <t>Dated at........…                                                                             Auditor</t>
  </si>
  <si>
    <t>yes</t>
  </si>
  <si>
    <t>No</t>
  </si>
  <si>
    <t>Yes</t>
  </si>
  <si>
    <t>Nil</t>
  </si>
  <si>
    <r>
      <t xml:space="preserve">For the year ending </t>
    </r>
    <r>
      <rPr>
        <b/>
        <i/>
        <sz val="11"/>
        <rFont val="Times New Roman"/>
        <family val="1"/>
      </rPr>
      <t>31.03.2006</t>
    </r>
  </si>
  <si>
    <r>
      <t xml:space="preserve">Statement of income liable to contribution for the year ending </t>
    </r>
    <r>
      <rPr>
        <b/>
        <i/>
        <sz val="11"/>
        <rFont val="Times New Roman"/>
        <family val="1"/>
      </rPr>
      <t>31ST MARCH 2006</t>
    </r>
  </si>
  <si>
    <t>audit fee</t>
  </si>
  <si>
    <t xml:space="preserve">return </t>
  </si>
  <si>
    <t xml:space="preserve">To Provision for Audit Fees &amp; </t>
  </si>
  <si>
    <t xml:space="preserve">add deficit </t>
  </si>
  <si>
    <t>Contribution towards project</t>
  </si>
  <si>
    <t>Income Tax Return Fees</t>
  </si>
  <si>
    <t xml:space="preserve"> Other Income              :          Date at ________</t>
  </si>
  <si>
    <t xml:space="preserve">To Provision for Audit Fees </t>
  </si>
  <si>
    <t>income tax  Return Fees</t>
  </si>
  <si>
    <t>s.Whether the irregularities pointed out by the auditors in the accounts of the previous</t>
  </si>
  <si>
    <t xml:space="preserve">  year have been duly complied with by the trustees during the period of audit:</t>
  </si>
  <si>
    <t xml:space="preserve">  ommission to recover monies or other property belonging to the public   trust or of loss</t>
  </si>
  <si>
    <t xml:space="preserve"> or waste of money or other property thereof, and   whether such expenditure,failure </t>
  </si>
  <si>
    <t xml:space="preserve"> of the trustees or any other person while in in the management of trust</t>
  </si>
  <si>
    <t xml:space="preserve"> omission,loss or waste was caused   in consequence of breach of  trust or misapplication </t>
  </si>
  <si>
    <t xml:space="preserve">or any other misconduct on the part of the trustee or any other person while in the </t>
  </si>
  <si>
    <t>YES</t>
  </si>
  <si>
    <t xml:space="preserve">   </t>
  </si>
  <si>
    <t xml:space="preserve">  manager or trustee on the date of audit were in agreement with the</t>
  </si>
  <si>
    <t xml:space="preserve">  accounts :</t>
  </si>
  <si>
    <t>f.whether the manager or trustee or any other person required by the</t>
  </si>
  <si>
    <t>-YES-</t>
  </si>
  <si>
    <t xml:space="preserve">  auditor to appear before him did so and furnished the necessary</t>
  </si>
  <si>
    <t xml:space="preserve">  information required by him ;</t>
  </si>
  <si>
    <t>-NO-</t>
  </si>
  <si>
    <t>h.The amounts of outstanding for more than one year and the amounts</t>
  </si>
  <si>
    <t>-NIL-</t>
  </si>
  <si>
    <t xml:space="preserve">  written off if any ;</t>
  </si>
  <si>
    <t>i.Whether tenders were invited for repairs or construction involving</t>
  </si>
  <si>
    <t>-N.A.-</t>
  </si>
  <si>
    <t xml:space="preserve">  expenditure exceeding Rs.5000/-</t>
  </si>
  <si>
    <t>-NA-</t>
  </si>
  <si>
    <t xml:space="preserve">  misconduct on the part  of the trustees or any other person while in </t>
  </si>
  <si>
    <t xml:space="preserve">  in the management of the trust</t>
  </si>
  <si>
    <t xml:space="preserve">o.Whether the meetings are held regularly as provided in such </t>
  </si>
  <si>
    <t xml:space="preserve">  instrument</t>
  </si>
  <si>
    <t>p.Whether the minute books of the proceedings of the meeting is</t>
  </si>
  <si>
    <t xml:space="preserve">   maintained.</t>
  </si>
  <si>
    <t xml:space="preserve">q.Whether any of the trustees has any interest in the investment of </t>
  </si>
  <si>
    <t xml:space="preserve">   the trust :</t>
  </si>
  <si>
    <t xml:space="preserve">   of the previous year have been duly complied with by the trustees </t>
  </si>
  <si>
    <t xml:space="preserve">   during the period of audit :</t>
  </si>
  <si>
    <t xml:space="preserve">                                                                      ___________________</t>
  </si>
  <si>
    <t xml:space="preserve">Registered Number         :-  </t>
  </si>
  <si>
    <t xml:space="preserve">                                                                        Chartered Accountants</t>
  </si>
  <si>
    <t>Dated at 11/09/2006                                                  Auditor</t>
  </si>
  <si>
    <t xml:space="preserve">NAME  &amp; ADDRESS </t>
  </si>
  <si>
    <t xml:space="preserve">17,  DALAL STREET,  2ND FLOOR, </t>
  </si>
  <si>
    <t xml:space="preserve">PODAR ROAD, SANTSCRUZ (WEST) </t>
  </si>
  <si>
    <t xml:space="preserve">MUMBAI - </t>
  </si>
  <si>
    <t>ANDHERI (W), MUMBAI - 400 054</t>
  </si>
  <si>
    <t xml:space="preserve">NAVILLE HOUSE, BALLARD ESTATE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</si>
</sst>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ourier"/>
      <family val="0"/>
    </font>
    <font>
      <b/>
      <sz val="10"/>
      <name val="Arial"/>
      <family val="2"/>
    </font>
    <font>
      <sz val="10"/>
      <color indexed="60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u val="single"/>
      <sz val="14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0"/>
      <name val="Times New Roman"/>
      <family val="1"/>
    </font>
    <font>
      <b/>
      <u val="single"/>
      <sz val="13"/>
      <color indexed="8"/>
      <name val="Batang"/>
      <family val="1"/>
    </font>
    <font>
      <sz val="11"/>
      <name val="Bookman Old Style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u val="single"/>
      <sz val="14"/>
      <name val="Batang"/>
      <family val="1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3" fontId="1" fillId="0" borderId="0" xfId="15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15" applyNumberFormat="1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0" fontId="3" fillId="0" borderId="0" xfId="0" applyFont="1" applyBorder="1" applyAlignment="1" applyProtection="1">
      <alignment horizontal="left"/>
      <protection/>
    </xf>
    <xf numFmtId="43" fontId="4" fillId="0" borderId="0" xfId="15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15" applyFont="1" applyBorder="1" applyAlignment="1">
      <alignment/>
    </xf>
    <xf numFmtId="0" fontId="5" fillId="0" borderId="0" xfId="0" applyFont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3" fontId="5" fillId="0" borderId="0" xfId="15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43" fontId="5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43" fontId="6" fillId="0" borderId="2" xfId="15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fill"/>
      <protection/>
    </xf>
    <xf numFmtId="43" fontId="5" fillId="0" borderId="4" xfId="15" applyFont="1" applyBorder="1" applyAlignment="1" applyProtection="1">
      <alignment horizontal="fill"/>
      <protection/>
    </xf>
    <xf numFmtId="0" fontId="5" fillId="0" borderId="5" xfId="0" applyFont="1" applyBorder="1" applyAlignment="1" applyProtection="1">
      <alignment horizontal="fill"/>
      <protection/>
    </xf>
    <xf numFmtId="0" fontId="5" fillId="0" borderId="4" xfId="0" applyFont="1" applyBorder="1" applyAlignment="1" applyProtection="1">
      <alignment horizontal="left"/>
      <protection/>
    </xf>
    <xf numFmtId="43" fontId="5" fillId="0" borderId="6" xfId="15" applyFont="1" applyBorder="1" applyAlignment="1" applyProtection="1">
      <alignment horizontal="left"/>
      <protection/>
    </xf>
    <xf numFmtId="43" fontId="5" fillId="0" borderId="4" xfId="15" applyFont="1" applyBorder="1" applyAlignment="1" applyProtection="1">
      <alignment horizontal="left"/>
      <protection/>
    </xf>
    <xf numFmtId="43" fontId="5" fillId="0" borderId="0" xfId="15" applyFont="1" applyAlignment="1">
      <alignment/>
    </xf>
    <xf numFmtId="43" fontId="5" fillId="0" borderId="4" xfId="15" applyFont="1" applyBorder="1" applyAlignment="1" applyProtection="1" quotePrefix="1">
      <alignment horizontal="left"/>
      <protection/>
    </xf>
    <xf numFmtId="39" fontId="5" fillId="0" borderId="4" xfId="0" applyNumberFormat="1" applyFont="1" applyBorder="1" applyAlignment="1" applyProtection="1" quotePrefix="1">
      <alignment horizontal="left"/>
      <protection/>
    </xf>
    <xf numFmtId="43" fontId="5" fillId="0" borderId="0" xfId="15" applyFont="1" applyAlignment="1" applyProtection="1">
      <alignment/>
      <protection/>
    </xf>
    <xf numFmtId="0" fontId="5" fillId="0" borderId="4" xfId="0" applyFont="1" applyBorder="1" applyAlignment="1">
      <alignment/>
    </xf>
    <xf numFmtId="43" fontId="5" fillId="0" borderId="7" xfId="15" applyFont="1" applyBorder="1" applyAlignment="1" applyProtection="1">
      <alignment/>
      <protection/>
    </xf>
    <xf numFmtId="39" fontId="5" fillId="0" borderId="8" xfId="0" applyNumberFormat="1" applyFont="1" applyBorder="1" applyAlignment="1" applyProtection="1" quotePrefix="1">
      <alignment horizontal="left"/>
      <protection/>
    </xf>
    <xf numFmtId="0" fontId="6" fillId="0" borderId="6" xfId="0" applyFont="1" applyBorder="1" applyAlignment="1" applyProtection="1">
      <alignment horizontal="left"/>
      <protection/>
    </xf>
    <xf numFmtId="43" fontId="5" fillId="0" borderId="0" xfId="15" applyFont="1" applyBorder="1" applyAlignment="1" applyProtection="1">
      <alignment horizontal="left"/>
      <protection/>
    </xf>
    <xf numFmtId="43" fontId="6" fillId="0" borderId="9" xfId="15" applyFont="1" applyBorder="1" applyAlignment="1" applyProtection="1" quotePrefix="1">
      <alignment horizontal="left"/>
      <protection/>
    </xf>
    <xf numFmtId="0" fontId="5" fillId="0" borderId="6" xfId="0" applyFont="1" applyBorder="1" applyAlignment="1">
      <alignment/>
    </xf>
    <xf numFmtId="43" fontId="5" fillId="0" borderId="0" xfId="15" applyFont="1" applyAlignment="1" applyProtection="1">
      <alignment horizontal="left"/>
      <protection/>
    </xf>
    <xf numFmtId="39" fontId="5" fillId="0" borderId="10" xfId="0" applyNumberFormat="1" applyFont="1" applyBorder="1" applyAlignment="1" applyProtection="1" quotePrefix="1">
      <alignment horizontal="left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39" fontId="5" fillId="0" borderId="5" xfId="0" applyNumberFormat="1" applyFont="1" applyBorder="1" applyAlignment="1" applyProtection="1" quotePrefix="1">
      <alignment horizontal="left"/>
      <protection/>
    </xf>
    <xf numFmtId="43" fontId="6" fillId="0" borderId="0" xfId="15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left"/>
      <protection/>
    </xf>
    <xf numFmtId="0" fontId="6" fillId="0" borderId="6" xfId="0" applyFont="1" applyBorder="1" applyAlignment="1">
      <alignment/>
    </xf>
    <xf numFmtId="43" fontId="5" fillId="0" borderId="0" xfId="15" applyFont="1" applyBorder="1" applyAlignment="1" applyProtection="1" quotePrefix="1">
      <alignment horizontal="fill"/>
      <protection/>
    </xf>
    <xf numFmtId="0" fontId="5" fillId="0" borderId="11" xfId="0" applyFont="1" applyBorder="1" applyAlignment="1" applyProtection="1">
      <alignment horizontal="fill"/>
      <protection/>
    </xf>
    <xf numFmtId="43" fontId="0" fillId="0" borderId="1" xfId="15" applyBorder="1" applyAlignment="1">
      <alignment/>
    </xf>
    <xf numFmtId="0" fontId="5" fillId="0" borderId="8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6" xfId="0" applyFont="1" applyBorder="1" applyAlignment="1" applyProtection="1">
      <alignment horizontal="left"/>
      <protection/>
    </xf>
    <xf numFmtId="0" fontId="3" fillId="0" borderId="5" xfId="0" applyFont="1" applyBorder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 applyProtection="1" quotePrefix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fill"/>
      <protection/>
    </xf>
    <xf numFmtId="0" fontId="5" fillId="0" borderId="6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6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1" fillId="0" borderId="0" xfId="15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1" fillId="0" borderId="5" xfId="15" applyFont="1" applyBorder="1" applyAlignment="1">
      <alignment/>
    </xf>
    <xf numFmtId="43" fontId="11" fillId="0" borderId="0" xfId="15" applyFont="1" applyAlignment="1">
      <alignment horizontal="center"/>
    </xf>
    <xf numFmtId="43" fontId="12" fillId="0" borderId="15" xfId="15" applyFont="1" applyBorder="1" applyAlignment="1">
      <alignment horizontal="center" vertical="top" wrapText="1"/>
    </xf>
    <xf numFmtId="0" fontId="12" fillId="0" borderId="16" xfId="0" applyNumberFormat="1" applyFont="1" applyBorder="1" applyAlignment="1">
      <alignment horizontal="center" vertical="top" wrapText="1"/>
    </xf>
    <xf numFmtId="43" fontId="12" fillId="0" borderId="16" xfId="15" applyFont="1" applyBorder="1" applyAlignment="1">
      <alignment horizontal="center" vertical="top" wrapText="1"/>
    </xf>
    <xf numFmtId="43" fontId="13" fillId="0" borderId="4" xfId="15" applyFont="1" applyBorder="1" applyAlignment="1">
      <alignment/>
    </xf>
    <xf numFmtId="0" fontId="13" fillId="0" borderId="5" xfId="0" applyNumberFormat="1" applyFont="1" applyBorder="1" applyAlignment="1">
      <alignment/>
    </xf>
    <xf numFmtId="43" fontId="13" fillId="0" borderId="5" xfId="15" applyFont="1" applyBorder="1" applyAlignment="1">
      <alignment/>
    </xf>
    <xf numFmtId="0" fontId="14" fillId="0" borderId="5" xfId="0" applyNumberFormat="1" applyFont="1" applyBorder="1" applyAlignment="1">
      <alignment/>
    </xf>
    <xf numFmtId="43" fontId="14" fillId="0" borderId="5" xfId="15" applyFont="1" applyBorder="1" applyAlignment="1">
      <alignment/>
    </xf>
    <xf numFmtId="0" fontId="13" fillId="0" borderId="5" xfId="15" applyNumberFormat="1" applyFont="1" applyBorder="1" applyAlignment="1">
      <alignment/>
    </xf>
    <xf numFmtId="0" fontId="14" fillId="0" borderId="5" xfId="15" applyNumberFormat="1" applyFont="1" applyBorder="1" applyAlignment="1">
      <alignment/>
    </xf>
    <xf numFmtId="43" fontId="13" fillId="0" borderId="4" xfId="15" applyFont="1" applyBorder="1" applyAlignment="1">
      <alignment horizontal="center"/>
    </xf>
    <xf numFmtId="43" fontId="13" fillId="0" borderId="8" xfId="15" applyFont="1" applyBorder="1" applyAlignment="1">
      <alignment/>
    </xf>
    <xf numFmtId="0" fontId="13" fillId="0" borderId="5" xfId="15" applyNumberFormat="1" applyFont="1" applyBorder="1" applyAlignment="1">
      <alignment vertical="top" wrapText="1"/>
    </xf>
    <xf numFmtId="43" fontId="13" fillId="0" borderId="5" xfId="15" applyFont="1" applyBorder="1" applyAlignment="1">
      <alignment vertical="top" wrapText="1"/>
    </xf>
    <xf numFmtId="0" fontId="13" fillId="0" borderId="5" xfId="15" applyNumberFormat="1" applyFont="1" applyBorder="1" applyAlignment="1">
      <alignment horizontal="left" vertical="top" wrapText="1"/>
    </xf>
    <xf numFmtId="43" fontId="13" fillId="0" borderId="5" xfId="15" applyFont="1" applyBorder="1" applyAlignment="1">
      <alignment horizontal="left" vertical="top" wrapText="1"/>
    </xf>
    <xf numFmtId="43" fontId="13" fillId="0" borderId="8" xfId="15" applyFont="1" applyBorder="1" applyAlignment="1">
      <alignment vertical="top" wrapText="1"/>
    </xf>
    <xf numFmtId="0" fontId="13" fillId="0" borderId="4" xfId="0" applyFont="1" applyBorder="1" applyAlignment="1">
      <alignment/>
    </xf>
    <xf numFmtId="43" fontId="13" fillId="0" borderId="8" xfId="15" applyFont="1" applyBorder="1" applyAlignment="1">
      <alignment horizontal="left" vertical="top" wrapText="1"/>
    </xf>
    <xf numFmtId="43" fontId="13" fillId="0" borderId="7" xfId="15" applyFont="1" applyBorder="1" applyAlignment="1">
      <alignment/>
    </xf>
    <xf numFmtId="0" fontId="13" fillId="0" borderId="8" xfId="0" applyNumberFormat="1" applyFont="1" applyBorder="1" applyAlignment="1">
      <alignment/>
    </xf>
    <xf numFmtId="0" fontId="12" fillId="0" borderId="8" xfId="15" applyNumberFormat="1" applyFont="1" applyBorder="1" applyAlignment="1">
      <alignment/>
    </xf>
    <xf numFmtId="43" fontId="12" fillId="0" borderId="8" xfId="15" applyFont="1" applyBorder="1" applyAlignment="1">
      <alignment/>
    </xf>
    <xf numFmtId="43" fontId="12" fillId="0" borderId="7" xfId="15" applyFont="1" applyBorder="1" applyAlignment="1">
      <alignment/>
    </xf>
    <xf numFmtId="0" fontId="12" fillId="0" borderId="15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/>
    </xf>
    <xf numFmtId="0" fontId="14" fillId="0" borderId="4" xfId="0" applyNumberFormat="1" applyFont="1" applyBorder="1" applyAlignment="1">
      <alignment/>
    </xf>
    <xf numFmtId="0" fontId="13" fillId="0" borderId="4" xfId="15" applyNumberFormat="1" applyFont="1" applyBorder="1" applyAlignment="1">
      <alignment/>
    </xf>
    <xf numFmtId="0" fontId="13" fillId="0" borderId="4" xfId="15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/>
    </xf>
    <xf numFmtId="0" fontId="12" fillId="0" borderId="7" xfId="15" applyNumberFormat="1" applyFont="1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4" fillId="0" borderId="4" xfId="0" applyFont="1" applyBorder="1" applyAlignment="1">
      <alignment/>
    </xf>
    <xf numFmtId="43" fontId="13" fillId="0" borderId="4" xfId="15" applyFont="1" applyBorder="1" applyAlignment="1">
      <alignment horizontal="left" vertical="top" wrapText="1"/>
    </xf>
    <xf numFmtId="0" fontId="13" fillId="0" borderId="7" xfId="0" applyFont="1" applyBorder="1" applyAlignment="1">
      <alignment/>
    </xf>
    <xf numFmtId="43" fontId="13" fillId="0" borderId="4" xfId="15" applyFont="1" applyFill="1" applyBorder="1" applyAlignment="1">
      <alignment/>
    </xf>
    <xf numFmtId="39" fontId="5" fillId="0" borderId="17" xfId="19" applyFont="1" applyBorder="1">
      <alignment/>
      <protection/>
    </xf>
    <xf numFmtId="39" fontId="5" fillId="0" borderId="0" xfId="19" applyFont="1" applyBorder="1">
      <alignment/>
      <protection/>
    </xf>
    <xf numFmtId="39" fontId="7" fillId="0" borderId="0" xfId="19" applyBorder="1">
      <alignment/>
      <protection/>
    </xf>
    <xf numFmtId="39" fontId="7" fillId="0" borderId="0" xfId="19" applyFont="1" applyBorder="1">
      <alignment/>
      <protection/>
    </xf>
    <xf numFmtId="39" fontId="5" fillId="0" borderId="18" xfId="19" applyFont="1" applyBorder="1">
      <alignment/>
      <protection/>
    </xf>
    <xf numFmtId="39" fontId="5" fillId="0" borderId="1" xfId="19" applyFont="1" applyBorder="1">
      <alignment/>
      <protection/>
    </xf>
    <xf numFmtId="39" fontId="7" fillId="0" borderId="1" xfId="19" applyBorder="1">
      <alignment/>
      <protection/>
    </xf>
    <xf numFmtId="39" fontId="6" fillId="0" borderId="17" xfId="19" applyFont="1" applyBorder="1">
      <alignment/>
      <protection/>
    </xf>
    <xf numFmtId="39" fontId="17" fillId="0" borderId="0" xfId="19" applyFont="1" applyBorder="1">
      <alignment/>
      <protection/>
    </xf>
    <xf numFmtId="39" fontId="6" fillId="0" borderId="0" xfId="19" applyFont="1" applyBorder="1" applyAlignment="1">
      <alignment horizontal="center"/>
      <protection/>
    </xf>
    <xf numFmtId="0" fontId="0" fillId="0" borderId="0" xfId="0" applyBorder="1" applyAlignment="1">
      <alignment/>
    </xf>
    <xf numFmtId="39" fontId="5" fillId="0" borderId="1" xfId="19" applyFont="1" applyFill="1" applyBorder="1">
      <alignment/>
      <protection/>
    </xf>
    <xf numFmtId="39" fontId="5" fillId="0" borderId="0" xfId="19" applyFont="1" applyFill="1" applyBorder="1">
      <alignment/>
      <protection/>
    </xf>
    <xf numFmtId="39" fontId="6" fillId="0" borderId="19" xfId="19" applyFont="1" applyFill="1" applyBorder="1" applyAlignment="1">
      <alignment horizontal="center"/>
      <protection/>
    </xf>
    <xf numFmtId="39" fontId="6" fillId="0" borderId="0" xfId="19" applyFont="1" applyFill="1" applyBorder="1" applyAlignment="1">
      <alignment horizontal="center"/>
      <protection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9" fontId="6" fillId="0" borderId="0" xfId="19" applyFont="1" applyBorder="1">
      <alignment/>
      <protection/>
    </xf>
    <xf numFmtId="0" fontId="1" fillId="0" borderId="23" xfId="0" applyFont="1" applyBorder="1" applyAlignment="1">
      <alignment/>
    </xf>
    <xf numFmtId="39" fontId="5" fillId="0" borderId="24" xfId="19" applyFont="1" applyBorder="1">
      <alignment/>
      <protection/>
    </xf>
    <xf numFmtId="39" fontId="5" fillId="0" borderId="25" xfId="19" applyFont="1" applyBorder="1">
      <alignment/>
      <protection/>
    </xf>
    <xf numFmtId="39" fontId="7" fillId="0" borderId="25" xfId="19" applyFill="1" applyBorder="1">
      <alignment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fill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0" borderId="7" xfId="0" applyFont="1" applyBorder="1" applyAlignment="1" applyProtection="1" quotePrefix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39" fontId="7" fillId="0" borderId="0" xfId="19" applyFill="1" applyBorder="1">
      <alignment/>
      <protection/>
    </xf>
    <xf numFmtId="0" fontId="14" fillId="0" borderId="4" xfId="15" applyNumberFormat="1" applyFont="1" applyBorder="1" applyAlignment="1">
      <alignment/>
    </xf>
    <xf numFmtId="0" fontId="19" fillId="0" borderId="0" xfId="0" applyNumberFormat="1" applyFont="1" applyAlignment="1">
      <alignment/>
    </xf>
    <xf numFmtId="43" fontId="12" fillId="0" borderId="0" xfId="15" applyFont="1" applyBorder="1" applyAlignment="1">
      <alignment/>
    </xf>
    <xf numFmtId="0" fontId="12" fillId="0" borderId="0" xfId="15" applyNumberFormat="1" applyFont="1" applyBorder="1" applyAlignment="1">
      <alignment/>
    </xf>
    <xf numFmtId="43" fontId="13" fillId="0" borderId="0" xfId="15" applyFont="1" applyBorder="1" applyAlignment="1">
      <alignment/>
    </xf>
    <xf numFmtId="0" fontId="13" fillId="0" borderId="6" xfId="15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/>
    </xf>
    <xf numFmtId="43" fontId="20" fillId="0" borderId="15" xfId="15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43" fontId="21" fillId="0" borderId="4" xfId="15" applyFont="1" applyBorder="1" applyAlignment="1">
      <alignment/>
    </xf>
    <xf numFmtId="0" fontId="21" fillId="0" borderId="4" xfId="0" applyFont="1" applyBorder="1" applyAlignment="1">
      <alignment/>
    </xf>
    <xf numFmtId="43" fontId="21" fillId="0" borderId="4" xfId="15" applyFont="1" applyBorder="1" applyAlignment="1">
      <alignment vertical="top" wrapText="1"/>
    </xf>
    <xf numFmtId="43" fontId="22" fillId="0" borderId="4" xfId="15" applyFont="1" applyBorder="1" applyAlignment="1">
      <alignment/>
    </xf>
    <xf numFmtId="43" fontId="20" fillId="0" borderId="4" xfId="15" applyFont="1" applyBorder="1" applyAlignment="1">
      <alignment/>
    </xf>
    <xf numFmtId="0" fontId="20" fillId="0" borderId="4" xfId="0" applyFont="1" applyBorder="1" applyAlignment="1">
      <alignment/>
    </xf>
    <xf numFmtId="43" fontId="20" fillId="0" borderId="9" xfId="15" applyFont="1" applyBorder="1" applyAlignment="1">
      <alignment/>
    </xf>
    <xf numFmtId="0" fontId="20" fillId="0" borderId="9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5" fillId="0" borderId="7" xfId="0" applyFont="1" applyBorder="1" applyAlignment="1">
      <alignment/>
    </xf>
    <xf numFmtId="0" fontId="6" fillId="0" borderId="11" xfId="0" applyFont="1" applyBorder="1" applyAlignment="1" applyProtection="1">
      <alignment horizontal="left"/>
      <protection/>
    </xf>
    <xf numFmtId="0" fontId="6" fillId="0" borderId="8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4" xfId="0" applyBorder="1" applyAlignment="1">
      <alignment/>
    </xf>
    <xf numFmtId="39" fontId="5" fillId="0" borderId="4" xfId="19" applyFont="1" applyBorder="1">
      <alignment/>
      <protection/>
    </xf>
    <xf numFmtId="0" fontId="24" fillId="0" borderId="2" xfId="0" applyFont="1" applyBorder="1" applyAlignment="1">
      <alignment/>
    </xf>
    <xf numFmtId="0" fontId="24" fillId="0" borderId="2" xfId="0" applyFont="1" applyBorder="1" applyAlignment="1">
      <alignment horizontal="center"/>
    </xf>
    <xf numFmtId="39" fontId="5" fillId="0" borderId="7" xfId="19" applyFont="1" applyBorder="1">
      <alignment/>
      <protection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/>
    </xf>
    <xf numFmtId="0" fontId="26" fillId="0" borderId="4" xfId="0" applyFont="1" applyBorder="1" applyAlignment="1">
      <alignment horizontal="center"/>
    </xf>
    <xf numFmtId="0" fontId="25" fillId="0" borderId="4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28" xfId="0" applyFont="1" applyBorder="1" applyAlignment="1">
      <alignment/>
    </xf>
    <xf numFmtId="43" fontId="16" fillId="0" borderId="0" xfId="15" applyFont="1" applyAlignment="1">
      <alignment horizontal="center"/>
    </xf>
    <xf numFmtId="43" fontId="18" fillId="0" borderId="0" xfId="15" applyFont="1" applyAlignment="1">
      <alignment horizontal="center"/>
    </xf>
    <xf numFmtId="43" fontId="10" fillId="0" borderId="0" xfId="15" applyFont="1" applyAlignment="1">
      <alignment horizontal="center"/>
    </xf>
    <xf numFmtId="43" fontId="15" fillId="0" borderId="0" xfId="15" applyFont="1" applyAlignment="1">
      <alignment horizontal="center"/>
    </xf>
    <xf numFmtId="39" fontId="23" fillId="0" borderId="0" xfId="19" applyFont="1" applyAlignment="1">
      <alignment horizontal="center"/>
      <protection/>
    </xf>
    <xf numFmtId="0" fontId="2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0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25"/>
          <c:w val="1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COMPUTATION!$C$6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COMPUTATION!$C$7:$C$32</c:f>
              <c:numCache>
                <c:ptCount val="26"/>
                <c:pt idx="0">
                  <c:v>0</c:v>
                </c:pt>
                <c:pt idx="2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COMPUTATION!$D$6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COMPUTATION!$D$7:$D$32</c:f>
              <c:numCache>
                <c:ptCount val="26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COMPUTATION!$E$6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COMPUTATION!$E$7:$E$32</c:f>
              <c:numCache>
                <c:ptCount val="26"/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COMPUTATION!$F$6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COMPUTATION!$F$7:$F$32</c:f>
              <c:numCache>
                <c:ptCount val="26"/>
                <c:pt idx="18">
                  <c:v>26296</c:v>
                </c:pt>
                <c:pt idx="19">
                  <c:v>27156.78</c:v>
                </c:pt>
                <c:pt idx="20">
                  <c:v>-860.7799999999988</c:v>
                </c:pt>
                <c:pt idx="21">
                  <c:v>-860.7799999999988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COMPUTATION!$G$6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COMPUTATION!$B$7:$B$32</c:f>
              <c:strCache>
                <c:ptCount val="26"/>
                <c:pt idx="0">
                  <c:v>NAME </c:v>
                </c:pt>
                <c:pt idx="2">
                  <c:v>ADDRESS</c:v>
                </c:pt>
                <c:pt idx="6">
                  <c:v>STATUS</c:v>
                </c:pt>
                <c:pt idx="8">
                  <c:v>ASSESSING OFFICER</c:v>
                </c:pt>
                <c:pt idx="9">
                  <c:v>WARD/CIRCLE</c:v>
                </c:pt>
                <c:pt idx="11">
                  <c:v>PAN NO.</c:v>
                </c:pt>
                <c:pt idx="13">
                  <c:v>ASSESSMENT YEAR</c:v>
                </c:pt>
                <c:pt idx="16">
                  <c:v>                                       COMPUTATION OF INCOME </c:v>
                </c:pt>
                <c:pt idx="18">
                  <c:v>Gross Receipts</c:v>
                </c:pt>
                <c:pt idx="19">
                  <c:v>Less : Gross Expenditure</c:v>
                </c:pt>
                <c:pt idx="21">
                  <c:v>Less : Income claimed exempt u/s.11(2)</c:v>
                </c:pt>
                <c:pt idx="22">
                  <c:v>TAXABLE INCOME</c:v>
                </c:pt>
                <c:pt idx="24">
                  <c:v>TAX PAYABLE</c:v>
                </c:pt>
              </c:strCache>
            </c:strRef>
          </c:cat>
          <c:val>
            <c:numRef>
              <c:f>COMPUTATION!$G$7:$G$32</c:f>
              <c:numCache>
                <c:ptCount val="26"/>
              </c:numCache>
            </c:numRef>
          </c:val>
        </c:ser>
        <c:axId val="8953795"/>
        <c:axId val="13475292"/>
      </c:bar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auto val="1"/>
        <c:lblOffset val="100"/>
        <c:noMultiLvlLbl val="0"/>
      </c:catAx>
      <c:valAx>
        <c:axId val="134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r5\e\SSR2\COMPUSSR3\AUDIT\Veena%20&amp;%20kisan%20Mehta%20Tru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IX &amp; VIII-96"/>
      <sheetName val="SCHEDULE IX &amp; VIII-97"/>
      <sheetName val="SCHEDULE IX &amp; VIII-98"/>
      <sheetName val="SCHEDULE IX &amp; VIII- 99"/>
      <sheetName val="SCHEDULE IX &amp; VIII- 2000"/>
      <sheetName val="SCHEDULE IX &amp; VIII- 2001"/>
      <sheetName val="SCHEDULE VIII &amp; IX - 02 "/>
      <sheetName val="SCHEDULE VIII &amp; IX-03"/>
      <sheetName val="TRUST FORM"/>
      <sheetName val="Trustee List"/>
      <sheetName val="TAX COM. A.Y.2001-2002"/>
      <sheetName val="Tax Com A.Y.2003-2004"/>
      <sheetName val="TAX COMP.A.Y.02-03"/>
    </sheetNames>
    <sheetDataSet>
      <sheetData sheetId="0">
        <row r="41">
          <cell r="K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6"/>
  <sheetViews>
    <sheetView zoomScale="75" zoomScaleNormal="75" workbookViewId="0" topLeftCell="A1">
      <selection activeCell="E63" sqref="E63"/>
    </sheetView>
  </sheetViews>
  <sheetFormatPr defaultColWidth="9.140625" defaultRowHeight="12.75"/>
  <cols>
    <col min="1" max="1" width="2.8515625" style="5" customWidth="1"/>
    <col min="2" max="2" width="15.8515625" style="1" customWidth="1"/>
    <col min="3" max="3" width="30.28125" style="6" customWidth="1"/>
    <col min="4" max="4" width="14.421875" style="5" customWidth="1"/>
    <col min="5" max="5" width="15.57421875" style="1" customWidth="1"/>
    <col min="6" max="6" width="16.421875" style="1" customWidth="1"/>
    <col min="7" max="7" width="27.57421875" style="6" customWidth="1"/>
    <col min="8" max="8" width="14.7109375" style="1" customWidth="1"/>
    <col min="9" max="9" width="16.421875" style="1" customWidth="1"/>
    <col min="10" max="10" width="6.140625" style="5" customWidth="1"/>
    <col min="11" max="12" width="9.140625" style="5" customWidth="1"/>
    <col min="13" max="13" width="5.421875" style="5" customWidth="1"/>
    <col min="14" max="14" width="5.8515625" style="1" customWidth="1"/>
    <col min="15" max="15" width="17.421875" style="1" customWidth="1"/>
    <col min="16" max="16" width="35.140625" style="1" customWidth="1"/>
    <col min="17" max="17" width="15.57421875" style="1" customWidth="1"/>
    <col min="18" max="18" width="15.7109375" style="5" customWidth="1"/>
    <col min="19" max="19" width="30.8515625" style="1" customWidth="1"/>
    <col min="20" max="20" width="16.140625" style="5" customWidth="1"/>
    <col min="21" max="21" width="9.140625" style="5" customWidth="1"/>
    <col min="22" max="22" width="12.421875" style="5" bestFit="1" customWidth="1"/>
    <col min="23" max="23" width="12.7109375" style="5" customWidth="1"/>
    <col min="24" max="16384" width="9.140625" style="5" customWidth="1"/>
  </cols>
  <sheetData>
    <row r="2" spans="3:8" ht="12.75">
      <c r="C2" s="2"/>
      <c r="D2" s="3"/>
      <c r="E2" s="4"/>
      <c r="F2" s="4"/>
      <c r="G2" s="2"/>
      <c r="H2" s="4"/>
    </row>
    <row r="3" spans="2:20" ht="18">
      <c r="B3" s="192" t="s">
        <v>10</v>
      </c>
      <c r="C3" s="192"/>
      <c r="D3" s="192"/>
      <c r="E3" s="192"/>
      <c r="F3" s="192"/>
      <c r="G3" s="192"/>
      <c r="H3" s="192"/>
      <c r="I3" s="192"/>
      <c r="O3" s="194" t="s">
        <v>10</v>
      </c>
      <c r="P3" s="194"/>
      <c r="Q3" s="194"/>
      <c r="R3" s="194"/>
      <c r="S3" s="194"/>
      <c r="T3" s="194"/>
    </row>
    <row r="4" spans="2:20" ht="12.75">
      <c r="B4" s="193"/>
      <c r="C4" s="193"/>
      <c r="D4" s="193"/>
      <c r="E4" s="193"/>
      <c r="F4" s="193"/>
      <c r="G4" s="193"/>
      <c r="H4" s="193"/>
      <c r="I4" s="193"/>
      <c r="O4" s="193"/>
      <c r="P4" s="193"/>
      <c r="Q4" s="193"/>
      <c r="R4" s="193"/>
      <c r="S4" s="193"/>
      <c r="T4" s="193"/>
    </row>
    <row r="5" spans="2:20" ht="16.5">
      <c r="B5" s="192" t="s">
        <v>168</v>
      </c>
      <c r="C5" s="192"/>
      <c r="D5" s="192"/>
      <c r="E5" s="192"/>
      <c r="F5" s="192"/>
      <c r="G5" s="192"/>
      <c r="H5" s="192"/>
      <c r="I5" s="192"/>
      <c r="N5" s="5"/>
      <c r="O5" s="191" t="s">
        <v>167</v>
      </c>
      <c r="P5" s="191"/>
      <c r="Q5" s="191"/>
      <c r="R5" s="191"/>
      <c r="S5" s="191"/>
      <c r="T5" s="191"/>
    </row>
    <row r="6" spans="2:20" ht="12.75">
      <c r="B6" s="81"/>
      <c r="C6" s="82"/>
      <c r="D6" s="83"/>
      <c r="E6" s="81"/>
      <c r="F6" s="81"/>
      <c r="G6" s="82"/>
      <c r="H6" s="81"/>
      <c r="I6" s="81"/>
      <c r="N6" s="5"/>
      <c r="O6" s="81"/>
      <c r="P6" s="81"/>
      <c r="Q6" s="81"/>
      <c r="R6" s="81"/>
      <c r="S6" s="83"/>
      <c r="T6" s="81"/>
    </row>
    <row r="7" spans="1:20" ht="15.75" customHeight="1" thickBot="1">
      <c r="A7" s="79"/>
      <c r="B7" s="86" t="s">
        <v>0</v>
      </c>
      <c r="C7" s="110" t="s">
        <v>11</v>
      </c>
      <c r="D7" s="117" t="s">
        <v>28</v>
      </c>
      <c r="E7" s="86" t="s">
        <v>1</v>
      </c>
      <c r="F7" s="88" t="s">
        <v>0</v>
      </c>
      <c r="G7" s="87" t="s">
        <v>12</v>
      </c>
      <c r="H7" s="88" t="s">
        <v>28</v>
      </c>
      <c r="I7" s="88" t="s">
        <v>1</v>
      </c>
      <c r="N7" s="5"/>
      <c r="O7" s="162" t="s">
        <v>0</v>
      </c>
      <c r="P7" s="162" t="s">
        <v>17</v>
      </c>
      <c r="Q7" s="162" t="s">
        <v>1</v>
      </c>
      <c r="R7" s="162" t="s">
        <v>0</v>
      </c>
      <c r="S7" s="163" t="s">
        <v>18</v>
      </c>
      <c r="T7" s="162" t="s">
        <v>1</v>
      </c>
    </row>
    <row r="8" spans="2:20" ht="15.75" customHeight="1">
      <c r="B8" s="89"/>
      <c r="C8" s="111"/>
      <c r="D8" s="103"/>
      <c r="E8" s="89"/>
      <c r="F8" s="91"/>
      <c r="G8" s="90"/>
      <c r="H8" s="91"/>
      <c r="I8" s="91"/>
      <c r="J8" s="7"/>
      <c r="K8" s="7"/>
      <c r="N8" s="5"/>
      <c r="O8" s="164"/>
      <c r="P8" s="164"/>
      <c r="Q8" s="164"/>
      <c r="R8" s="164"/>
      <c r="S8" s="165"/>
      <c r="T8" s="164"/>
    </row>
    <row r="9" spans="2:20" ht="15.75" customHeight="1">
      <c r="B9" s="89"/>
      <c r="C9" s="112" t="s">
        <v>2</v>
      </c>
      <c r="D9" s="118"/>
      <c r="E9" s="89"/>
      <c r="F9" s="91"/>
      <c r="G9" s="92" t="s">
        <v>3</v>
      </c>
      <c r="H9" s="93"/>
      <c r="I9" s="91"/>
      <c r="N9" s="5"/>
      <c r="O9" s="164">
        <v>2434</v>
      </c>
      <c r="P9" s="164" t="s">
        <v>19</v>
      </c>
      <c r="Q9" s="164">
        <v>0</v>
      </c>
      <c r="R9" s="164">
        <v>1000</v>
      </c>
      <c r="S9" s="164" t="s">
        <v>25</v>
      </c>
      <c r="T9" s="164">
        <v>4801</v>
      </c>
    </row>
    <row r="10" spans="2:20" ht="15.75" customHeight="1">
      <c r="B10" s="89"/>
      <c r="C10" s="113"/>
      <c r="D10" s="89"/>
      <c r="E10" s="89"/>
      <c r="F10" s="91"/>
      <c r="G10" s="94"/>
      <c r="H10" s="91"/>
      <c r="I10" s="91"/>
      <c r="N10" s="5"/>
      <c r="O10" s="164" t="s">
        <v>171</v>
      </c>
      <c r="P10" s="164"/>
      <c r="Q10" s="164"/>
      <c r="R10" s="164"/>
      <c r="S10" s="164"/>
      <c r="T10" s="164"/>
    </row>
    <row r="11" spans="2:20" ht="15.75" customHeight="1">
      <c r="B11" s="89">
        <v>273801</v>
      </c>
      <c r="C11" s="113" t="s">
        <v>13</v>
      </c>
      <c r="D11" s="89">
        <v>273801</v>
      </c>
      <c r="E11" s="89"/>
      <c r="F11" s="91"/>
      <c r="G11" s="95" t="s">
        <v>4</v>
      </c>
      <c r="H11" s="93"/>
      <c r="I11" s="91"/>
      <c r="J11" s="1"/>
      <c r="N11" s="5"/>
      <c r="O11" s="164">
        <v>98</v>
      </c>
      <c r="P11" s="164" t="s">
        <v>46</v>
      </c>
      <c r="Q11" s="164">
        <v>194</v>
      </c>
      <c r="R11" s="164">
        <v>17746</v>
      </c>
      <c r="S11" s="164" t="s">
        <v>26</v>
      </c>
      <c r="T11" s="164">
        <v>21495</v>
      </c>
    </row>
    <row r="12" spans="2:21" ht="15.75" customHeight="1">
      <c r="B12" s="89"/>
      <c r="C12" s="113"/>
      <c r="D12" s="89"/>
      <c r="E12" s="89"/>
      <c r="F12" s="91"/>
      <c r="G12" s="94"/>
      <c r="H12" s="91"/>
      <c r="I12" s="91"/>
      <c r="J12" s="1"/>
      <c r="N12" s="5"/>
      <c r="O12" s="164"/>
      <c r="P12" s="164"/>
      <c r="Q12" s="164"/>
      <c r="R12" s="164"/>
      <c r="S12" s="164"/>
      <c r="T12" s="164"/>
      <c r="U12" s="6"/>
    </row>
    <row r="13" spans="1:22" ht="15.75" customHeight="1">
      <c r="A13" s="6"/>
      <c r="B13" s="96" t="s">
        <v>15</v>
      </c>
      <c r="C13" s="113" t="s">
        <v>14</v>
      </c>
      <c r="D13" s="105">
        <v>0</v>
      </c>
      <c r="E13" s="89">
        <f>D13+D11</f>
        <v>273801</v>
      </c>
      <c r="F13" s="91">
        <v>120000</v>
      </c>
      <c r="G13" s="98" t="s">
        <v>32</v>
      </c>
      <c r="H13" s="99"/>
      <c r="I13" s="91">
        <v>120000</v>
      </c>
      <c r="J13" s="1"/>
      <c r="N13" s="5"/>
      <c r="O13" s="164">
        <v>7667</v>
      </c>
      <c r="P13" s="164" t="s">
        <v>20</v>
      </c>
      <c r="Q13" s="164">
        <v>6978</v>
      </c>
      <c r="R13" s="164"/>
      <c r="S13" s="166"/>
      <c r="T13" s="164"/>
      <c r="V13" s="6"/>
    </row>
    <row r="14" spans="1:22" s="6" customFormat="1" ht="15.75" customHeight="1">
      <c r="A14" s="5"/>
      <c r="B14" s="89"/>
      <c r="C14" s="113"/>
      <c r="D14" s="89"/>
      <c r="E14" s="89"/>
      <c r="F14" s="91"/>
      <c r="G14" s="94"/>
      <c r="H14" s="91"/>
      <c r="I14" s="91"/>
      <c r="J14" s="8"/>
      <c r="N14" s="5"/>
      <c r="O14" s="164"/>
      <c r="P14" s="164"/>
      <c r="Q14" s="164"/>
      <c r="R14" s="164"/>
      <c r="S14" s="164"/>
      <c r="T14" s="164"/>
      <c r="U14" s="5"/>
      <c r="V14" s="5"/>
    </row>
    <row r="15" spans="2:22" ht="15.75" customHeight="1">
      <c r="B15" s="89">
        <v>12500</v>
      </c>
      <c r="C15" s="114" t="s">
        <v>210</v>
      </c>
      <c r="D15" s="119"/>
      <c r="E15" s="89">
        <v>12500</v>
      </c>
      <c r="F15" s="91">
        <v>50000</v>
      </c>
      <c r="G15" s="94" t="s">
        <v>16</v>
      </c>
      <c r="H15" s="91"/>
      <c r="I15" s="91">
        <v>50000</v>
      </c>
      <c r="J15" s="1"/>
      <c r="N15" s="5"/>
      <c r="O15" s="164">
        <v>476</v>
      </c>
      <c r="P15" s="164" t="s">
        <v>21</v>
      </c>
      <c r="Q15" s="164">
        <v>312</v>
      </c>
      <c r="R15" s="164"/>
      <c r="S15" s="164"/>
      <c r="T15" s="164"/>
      <c r="V15" s="80">
        <f>+SUM(T9:T12)</f>
        <v>26296</v>
      </c>
    </row>
    <row r="16" spans="2:20" ht="15.75" customHeight="1">
      <c r="B16" s="89"/>
      <c r="C16" s="156" t="s">
        <v>8</v>
      </c>
      <c r="D16" s="89"/>
      <c r="E16" s="89"/>
      <c r="F16" s="91"/>
      <c r="G16" s="90"/>
      <c r="H16" s="91"/>
      <c r="I16" s="91"/>
      <c r="J16" s="1"/>
      <c r="N16" s="5"/>
      <c r="O16" s="164"/>
      <c r="P16" s="164"/>
      <c r="Q16" s="164"/>
      <c r="R16" s="164"/>
      <c r="S16" s="164"/>
      <c r="T16" s="164"/>
    </row>
    <row r="17" spans="2:20" ht="15.75" customHeight="1">
      <c r="B17" s="89"/>
      <c r="C17" s="113"/>
      <c r="D17" s="89"/>
      <c r="E17" s="89"/>
      <c r="F17" s="91">
        <v>3504.45</v>
      </c>
      <c r="G17" s="94" t="s">
        <v>33</v>
      </c>
      <c r="H17" s="91">
        <v>3504.45</v>
      </c>
      <c r="I17" s="91"/>
      <c r="J17" s="1"/>
      <c r="N17" s="5"/>
      <c r="O17" s="164">
        <v>1250</v>
      </c>
      <c r="P17" s="164" t="s">
        <v>22</v>
      </c>
      <c r="Q17" s="164">
        <v>1801</v>
      </c>
      <c r="R17" s="164"/>
      <c r="S17" s="164"/>
      <c r="T17" s="164"/>
    </row>
    <row r="18" spans="2:20" ht="15.75" customHeight="1">
      <c r="B18" s="89"/>
      <c r="C18" s="113" t="s">
        <v>169</v>
      </c>
      <c r="D18" s="89"/>
      <c r="E18" s="89"/>
      <c r="F18" s="91"/>
      <c r="G18" s="98" t="s">
        <v>29</v>
      </c>
      <c r="H18" s="102">
        <f>+H17*40%</f>
        <v>1401.78</v>
      </c>
      <c r="I18" s="91">
        <f>H17-H18</f>
        <v>2102.67</v>
      </c>
      <c r="J18" s="1"/>
      <c r="N18" s="5"/>
      <c r="O18" s="164"/>
      <c r="P18" s="164"/>
      <c r="Q18" s="164"/>
      <c r="R18" s="164"/>
      <c r="S18" s="164"/>
      <c r="T18" s="164"/>
    </row>
    <row r="19" spans="2:20" ht="15.75" customHeight="1">
      <c r="B19" s="89"/>
      <c r="C19" s="113" t="s">
        <v>170</v>
      </c>
      <c r="D19" s="103"/>
      <c r="E19" s="121">
        <v>7141</v>
      </c>
      <c r="F19" s="91"/>
      <c r="G19" s="94"/>
      <c r="H19" s="91"/>
      <c r="I19" s="91"/>
      <c r="J19" s="1"/>
      <c r="N19" s="5"/>
      <c r="O19" s="164">
        <v>0</v>
      </c>
      <c r="P19" s="164" t="s">
        <v>48</v>
      </c>
      <c r="Q19" s="164">
        <v>4300</v>
      </c>
      <c r="R19" s="164"/>
      <c r="S19" s="164"/>
      <c r="T19" s="164"/>
    </row>
    <row r="20" spans="2:20" ht="15.75" customHeight="1">
      <c r="B20" s="89"/>
      <c r="C20" s="113"/>
      <c r="D20" s="89"/>
      <c r="E20" s="89"/>
      <c r="F20" s="91"/>
      <c r="G20" s="95" t="s">
        <v>9</v>
      </c>
      <c r="H20" s="93"/>
      <c r="I20" s="91"/>
      <c r="J20" s="1"/>
      <c r="N20" s="5"/>
      <c r="O20" s="164"/>
      <c r="P20" s="164"/>
      <c r="Q20" s="164"/>
      <c r="R20" s="164"/>
      <c r="S20" s="164"/>
      <c r="T20" s="164"/>
    </row>
    <row r="21" spans="2:20" ht="15.75" customHeight="1">
      <c r="B21" s="89"/>
      <c r="C21" s="89" t="s">
        <v>208</v>
      </c>
      <c r="D21" s="103"/>
      <c r="E21" s="89">
        <f>Q29</f>
        <v>1403</v>
      </c>
      <c r="F21" s="91"/>
      <c r="G21" s="90"/>
      <c r="H21" s="91"/>
      <c r="I21" s="91"/>
      <c r="J21" s="1"/>
      <c r="N21" s="5"/>
      <c r="O21" s="164">
        <v>8592</v>
      </c>
      <c r="P21" s="164" t="s">
        <v>23</v>
      </c>
      <c r="Q21" s="164">
        <v>9603</v>
      </c>
      <c r="R21" s="164"/>
      <c r="S21" s="164"/>
      <c r="T21" s="164"/>
    </row>
    <row r="22" spans="2:20" ht="15.75" customHeight="1">
      <c r="B22" s="89"/>
      <c r="C22" s="89" t="s">
        <v>211</v>
      </c>
      <c r="D22" s="93"/>
      <c r="E22" s="91"/>
      <c r="F22" s="91">
        <v>1723</v>
      </c>
      <c r="G22" s="94" t="s">
        <v>7</v>
      </c>
      <c r="H22" s="91"/>
      <c r="I22" s="91">
        <v>10808</v>
      </c>
      <c r="N22" s="5"/>
      <c r="O22" s="164"/>
      <c r="P22" s="164"/>
      <c r="Q22" s="164"/>
      <c r="R22" s="164"/>
      <c r="S22" s="164"/>
      <c r="T22" s="164"/>
    </row>
    <row r="23" spans="2:20" ht="15.75" customHeight="1">
      <c r="B23" s="89"/>
      <c r="C23" s="111"/>
      <c r="D23" s="91"/>
      <c r="E23" s="91"/>
      <c r="F23" s="91"/>
      <c r="G23" s="90"/>
      <c r="H23" s="91"/>
      <c r="I23" s="91"/>
      <c r="N23" s="5"/>
      <c r="O23" s="164">
        <v>4543</v>
      </c>
      <c r="P23" s="164" t="s">
        <v>47</v>
      </c>
      <c r="Q23" s="164">
        <v>882</v>
      </c>
      <c r="R23" s="164"/>
      <c r="S23" s="164"/>
      <c r="T23" s="164"/>
    </row>
    <row r="24" spans="2:20" ht="15.75" customHeight="1">
      <c r="B24" s="89"/>
      <c r="C24" s="155"/>
      <c r="D24" s="93"/>
      <c r="E24" s="91"/>
      <c r="F24" s="91"/>
      <c r="G24" s="95" t="s">
        <v>5</v>
      </c>
      <c r="H24" s="93"/>
      <c r="I24" s="91"/>
      <c r="N24" s="5"/>
      <c r="O24" s="164"/>
      <c r="P24" s="164"/>
      <c r="Q24" s="164"/>
      <c r="R24" s="164"/>
      <c r="S24" s="164"/>
      <c r="T24" s="164"/>
    </row>
    <row r="25" spans="2:20" ht="15.75" customHeight="1">
      <c r="B25" s="89"/>
      <c r="C25" s="111"/>
      <c r="D25" s="91"/>
      <c r="E25" s="91"/>
      <c r="F25" s="91"/>
      <c r="G25" s="90"/>
      <c r="H25" s="91"/>
      <c r="I25" s="91"/>
      <c r="N25" s="5"/>
      <c r="O25" s="164">
        <v>0</v>
      </c>
      <c r="P25" s="164" t="s">
        <v>172</v>
      </c>
      <c r="Q25" s="164">
        <v>282</v>
      </c>
      <c r="R25" s="164"/>
      <c r="S25" s="164"/>
      <c r="T25" s="164"/>
    </row>
    <row r="26" spans="2:20" ht="15.75" customHeight="1">
      <c r="B26" s="89"/>
      <c r="C26" s="114"/>
      <c r="D26" s="101"/>
      <c r="E26" s="91"/>
      <c r="F26" s="91">
        <v>111073.55</v>
      </c>
      <c r="G26" s="100" t="s">
        <v>31</v>
      </c>
      <c r="H26" s="101">
        <v>111073.55</v>
      </c>
      <c r="I26" s="91"/>
      <c r="N26" s="5"/>
      <c r="O26" s="164"/>
      <c r="P26" s="164"/>
      <c r="Q26" s="164"/>
      <c r="R26" s="164"/>
      <c r="S26" s="164"/>
      <c r="T26" s="164"/>
    </row>
    <row r="27" spans="2:20" ht="15.75" customHeight="1">
      <c r="B27" s="89"/>
      <c r="C27" s="160"/>
      <c r="D27" s="119"/>
      <c r="E27" s="91"/>
      <c r="F27" s="91"/>
      <c r="G27" s="100" t="s">
        <v>209</v>
      </c>
      <c r="H27" s="104">
        <f>T31</f>
        <v>860.7799999999988</v>
      </c>
      <c r="I27" s="91"/>
      <c r="N27" s="5"/>
      <c r="O27" s="164">
        <v>5256.67</v>
      </c>
      <c r="P27" s="164" t="s">
        <v>24</v>
      </c>
      <c r="Q27" s="164">
        <f>H18</f>
        <v>1401.78</v>
      </c>
      <c r="R27" s="164"/>
      <c r="S27" s="164"/>
      <c r="T27" s="164"/>
    </row>
    <row r="28" spans="2:20" ht="15.75" customHeight="1">
      <c r="B28" s="89"/>
      <c r="C28" s="161"/>
      <c r="D28" s="89"/>
      <c r="E28" s="91"/>
      <c r="F28" s="91"/>
      <c r="G28" s="90"/>
      <c r="H28" s="91"/>
      <c r="I28" s="91">
        <f>SUM(H26:H27)</f>
        <v>111934.33</v>
      </c>
      <c r="N28" s="5"/>
      <c r="O28" s="164"/>
      <c r="P28" s="164"/>
      <c r="Q28" s="164"/>
      <c r="R28" s="164"/>
      <c r="S28" s="164"/>
      <c r="T28" s="164"/>
    </row>
    <row r="29" spans="2:20" ht="15.75" customHeight="1">
      <c r="B29" s="105"/>
      <c r="C29" s="115"/>
      <c r="D29" s="120"/>
      <c r="E29" s="105"/>
      <c r="F29" s="97"/>
      <c r="G29" s="106"/>
      <c r="H29" s="97"/>
      <c r="I29" s="97"/>
      <c r="N29" s="5"/>
      <c r="O29" s="164"/>
      <c r="P29" s="164" t="s">
        <v>213</v>
      </c>
      <c r="Q29" s="164">
        <v>1403</v>
      </c>
      <c r="R29" s="164"/>
      <c r="S29" s="164"/>
      <c r="T29" s="164"/>
    </row>
    <row r="30" spans="2:20" ht="15.75" customHeight="1">
      <c r="B30" s="109">
        <f>SUM(B10:B29)</f>
        <v>286301</v>
      </c>
      <c r="C30" s="116" t="s">
        <v>6</v>
      </c>
      <c r="D30" s="105"/>
      <c r="E30" s="109">
        <f>SUM(E11:E29)</f>
        <v>294845</v>
      </c>
      <c r="F30" s="108">
        <f>SUM(F9:F29)</f>
        <v>286301</v>
      </c>
      <c r="G30" s="107" t="s">
        <v>6</v>
      </c>
      <c r="H30" s="97"/>
      <c r="I30" s="108">
        <f>SUM(I10:I29)</f>
        <v>294845</v>
      </c>
      <c r="N30" s="5"/>
      <c r="O30" s="164"/>
      <c r="P30" s="164" t="s">
        <v>214</v>
      </c>
      <c r="Q30" s="167"/>
      <c r="R30" s="164"/>
      <c r="S30" s="164"/>
      <c r="T30" s="164"/>
    </row>
    <row r="31" spans="2:20" ht="15.75" customHeight="1">
      <c r="B31" s="157"/>
      <c r="C31" s="158"/>
      <c r="D31" s="159"/>
      <c r="E31" s="157"/>
      <c r="F31" s="157"/>
      <c r="G31" s="158"/>
      <c r="H31" s="159"/>
      <c r="I31" s="157"/>
      <c r="N31" s="5"/>
      <c r="O31" s="164">
        <v>0</v>
      </c>
      <c r="P31" s="168"/>
      <c r="Q31" s="164"/>
      <c r="R31" s="168">
        <f>+O34-R9-R11-R13</f>
        <v>11570.669999999998</v>
      </c>
      <c r="S31" s="169" t="s">
        <v>27</v>
      </c>
      <c r="T31" s="168">
        <f>T34-SUM(T9:T12)</f>
        <v>860.7799999999988</v>
      </c>
    </row>
    <row r="32" spans="2:20" ht="15.75" customHeight="1">
      <c r="B32" s="5"/>
      <c r="C32" s="12" t="s">
        <v>34</v>
      </c>
      <c r="D32" s="1"/>
      <c r="F32" s="5" t="s">
        <v>39</v>
      </c>
      <c r="G32" s="5"/>
      <c r="I32" s="9"/>
      <c r="N32" s="5"/>
      <c r="O32" s="164"/>
      <c r="P32" s="164"/>
      <c r="Q32" s="164"/>
      <c r="R32" s="164"/>
      <c r="S32" s="165"/>
      <c r="T32" s="164"/>
    </row>
    <row r="33" spans="2:20" ht="15.75" customHeight="1">
      <c r="B33" s="5"/>
      <c r="C33" s="12"/>
      <c r="D33" s="1"/>
      <c r="F33" s="5" t="s">
        <v>40</v>
      </c>
      <c r="G33" s="5"/>
      <c r="I33" s="9"/>
      <c r="N33" s="5"/>
      <c r="O33" s="164"/>
      <c r="P33" s="164"/>
      <c r="Q33" s="164"/>
      <c r="R33" s="164"/>
      <c r="S33" s="165"/>
      <c r="T33" s="164"/>
    </row>
    <row r="34" spans="2:23" ht="15.75" customHeight="1" thickBot="1">
      <c r="B34" s="5"/>
      <c r="C34" s="12"/>
      <c r="D34" s="1"/>
      <c r="F34" s="5" t="s">
        <v>41</v>
      </c>
      <c r="G34" s="5"/>
      <c r="I34" s="9"/>
      <c r="N34" s="5"/>
      <c r="O34" s="170">
        <f>SUM(O9:O32)</f>
        <v>30316.67</v>
      </c>
      <c r="P34" s="170"/>
      <c r="Q34" s="170">
        <f>SUM(Q9:Q32)</f>
        <v>27156.78</v>
      </c>
      <c r="R34" s="170">
        <f>SUM(R8:R32)</f>
        <v>30316.67</v>
      </c>
      <c r="S34" s="171"/>
      <c r="T34" s="170">
        <f>Q34</f>
        <v>27156.78</v>
      </c>
      <c r="W34" s="84">
        <f>+SUM(Q9:Q27)</f>
        <v>25753.78</v>
      </c>
    </row>
    <row r="35" spans="2:20" ht="13.5" thickTop="1">
      <c r="B35" s="5" t="s">
        <v>45</v>
      </c>
      <c r="C35" s="12" t="s">
        <v>35</v>
      </c>
      <c r="D35" s="1"/>
      <c r="F35" s="5" t="s">
        <v>42</v>
      </c>
      <c r="G35" s="1"/>
      <c r="I35" s="9"/>
      <c r="N35" s="5"/>
      <c r="O35" s="81"/>
      <c r="P35" s="81"/>
      <c r="Q35" s="81"/>
      <c r="R35" s="81"/>
      <c r="S35" s="83"/>
      <c r="T35" s="81"/>
    </row>
    <row r="36" spans="2:20" ht="12.75">
      <c r="B36" s="5" t="s">
        <v>44</v>
      </c>
      <c r="C36" s="12" t="s">
        <v>36</v>
      </c>
      <c r="D36" s="1"/>
      <c r="F36" s="5" t="s">
        <v>43</v>
      </c>
      <c r="G36" s="1"/>
      <c r="I36" s="5"/>
      <c r="N36" s="5"/>
      <c r="O36" s="81"/>
      <c r="P36" s="85" t="s">
        <v>49</v>
      </c>
      <c r="Q36" s="81"/>
      <c r="R36" s="83" t="s">
        <v>55</v>
      </c>
      <c r="S36" s="81"/>
      <c r="T36" s="81"/>
    </row>
    <row r="37" spans="3:20" ht="12.75">
      <c r="C37" s="13" t="s">
        <v>37</v>
      </c>
      <c r="F37" s="5" t="s">
        <v>212</v>
      </c>
      <c r="G37" s="5"/>
      <c r="I37" s="14"/>
      <c r="J37" s="80"/>
      <c r="N37" s="5"/>
      <c r="O37" s="81"/>
      <c r="P37" s="81"/>
      <c r="Q37" s="81"/>
      <c r="R37" s="83"/>
      <c r="S37" s="81"/>
      <c r="T37" s="81"/>
    </row>
    <row r="38" spans="3:20" ht="12.75">
      <c r="C38" s="5"/>
      <c r="E38" s="5"/>
      <c r="F38" s="5"/>
      <c r="G38" s="5"/>
      <c r="H38" s="5"/>
      <c r="I38" s="9" t="s">
        <v>38</v>
      </c>
      <c r="N38" s="5"/>
      <c r="O38" s="83"/>
      <c r="P38" s="85"/>
      <c r="Q38" s="81"/>
      <c r="R38" s="83"/>
      <c r="S38" s="81"/>
      <c r="T38" s="1"/>
    </row>
    <row r="39" spans="3:20" ht="12.75">
      <c r="C39" s="5"/>
      <c r="D39" s="1"/>
      <c r="F39" s="5"/>
      <c r="G39" s="1"/>
      <c r="I39" s="5"/>
      <c r="N39" s="5"/>
      <c r="O39" s="83"/>
      <c r="P39" s="85" t="s">
        <v>50</v>
      </c>
      <c r="Q39" s="81"/>
      <c r="R39" s="83" t="s">
        <v>52</v>
      </c>
      <c r="S39" s="81"/>
      <c r="T39" s="81" t="s">
        <v>51</v>
      </c>
    </row>
    <row r="40" spans="2:20" ht="12.75">
      <c r="B40" s="5"/>
      <c r="C40" s="5"/>
      <c r="D40" s="1"/>
      <c r="F40" s="5"/>
      <c r="G40" s="5"/>
      <c r="I40" s="9"/>
      <c r="N40" s="5"/>
      <c r="O40" s="83"/>
      <c r="P40" s="85" t="s">
        <v>54</v>
      </c>
      <c r="Q40" s="81"/>
      <c r="R40" s="83"/>
      <c r="S40" s="83"/>
      <c r="T40" s="81" t="s">
        <v>56</v>
      </c>
    </row>
    <row r="41" spans="2:20" ht="12.75">
      <c r="B41" s="5"/>
      <c r="C41" s="5"/>
      <c r="D41" s="1"/>
      <c r="E41" s="5"/>
      <c r="F41" s="5"/>
      <c r="G41" s="5"/>
      <c r="I41" s="9"/>
      <c r="N41" s="5"/>
      <c r="O41" s="83"/>
      <c r="P41" s="85" t="s">
        <v>53</v>
      </c>
      <c r="Q41" s="81"/>
      <c r="R41" s="81"/>
      <c r="S41" s="83"/>
      <c r="T41" s="81"/>
    </row>
    <row r="42" spans="2:19" ht="12.75">
      <c r="B42" s="5"/>
      <c r="C42" s="5"/>
      <c r="F42" s="9"/>
      <c r="G42" s="10"/>
      <c r="H42" s="9"/>
      <c r="I42" s="9"/>
      <c r="N42" s="5"/>
      <c r="O42" s="81"/>
      <c r="P42" s="81"/>
      <c r="Q42" s="81"/>
      <c r="R42" s="83"/>
      <c r="S42" s="81"/>
    </row>
    <row r="43" spans="2:19" ht="12.75">
      <c r="B43" s="9"/>
      <c r="F43" s="9"/>
      <c r="G43" s="10"/>
      <c r="H43" s="9"/>
      <c r="I43" s="9"/>
      <c r="N43" s="5"/>
      <c r="O43" s="81"/>
      <c r="P43" s="81"/>
      <c r="Q43" s="81"/>
      <c r="R43" s="83"/>
      <c r="S43" s="81"/>
    </row>
    <row r="44" spans="2:19" ht="12.75">
      <c r="B44" s="9"/>
      <c r="F44" s="9"/>
      <c r="G44" s="10"/>
      <c r="H44" s="9"/>
      <c r="I44" s="9"/>
      <c r="J44" s="11"/>
      <c r="N44" s="5"/>
      <c r="O44" s="81"/>
      <c r="P44" s="81"/>
      <c r="Q44" s="81"/>
      <c r="R44" s="83"/>
      <c r="S44" s="81"/>
    </row>
    <row r="45" spans="6:19" ht="12.75">
      <c r="F45" s="9"/>
      <c r="G45" s="10"/>
      <c r="H45" s="9"/>
      <c r="I45" s="9"/>
      <c r="J45" s="11"/>
      <c r="N45" s="5"/>
      <c r="O45" s="81"/>
      <c r="P45" s="81"/>
      <c r="Q45" s="81"/>
      <c r="R45" s="83"/>
      <c r="S45" s="81"/>
    </row>
    <row r="46" spans="6:19" ht="12.75">
      <c r="F46" s="9"/>
      <c r="G46" s="10"/>
      <c r="H46" s="9"/>
      <c r="I46" s="9"/>
      <c r="J46" s="11"/>
      <c r="N46" s="81"/>
      <c r="O46" s="81"/>
      <c r="P46" s="81"/>
      <c r="Q46" s="81"/>
      <c r="R46" s="83"/>
      <c r="S46" s="81"/>
    </row>
    <row r="47" spans="6:19" ht="12.75">
      <c r="F47" s="9"/>
      <c r="G47" s="10"/>
      <c r="H47" s="9"/>
      <c r="I47" s="9"/>
      <c r="J47" s="11"/>
      <c r="N47" s="81"/>
      <c r="O47" s="81"/>
      <c r="P47" s="81"/>
      <c r="Q47" s="81"/>
      <c r="R47" s="83"/>
      <c r="S47" s="81"/>
    </row>
    <row r="48" spans="6:16" ht="12.75">
      <c r="F48" s="9"/>
      <c r="G48" s="10"/>
      <c r="H48" s="9"/>
      <c r="I48" s="9"/>
      <c r="J48" s="11"/>
      <c r="N48" s="81"/>
      <c r="O48" s="81"/>
      <c r="P48" s="81"/>
    </row>
    <row r="49" spans="6:16" ht="12.75">
      <c r="F49" s="9"/>
      <c r="G49" s="10"/>
      <c r="H49" s="9"/>
      <c r="I49" s="9"/>
      <c r="N49" s="81"/>
      <c r="O49" s="81"/>
      <c r="P49" s="81"/>
    </row>
    <row r="50" spans="6:14" ht="12.75">
      <c r="F50" s="9"/>
      <c r="G50" s="10"/>
      <c r="H50" s="9"/>
      <c r="I50" s="9"/>
      <c r="N50" s="81"/>
    </row>
    <row r="51" spans="6:14" ht="12.75">
      <c r="F51" s="9"/>
      <c r="N51" s="81"/>
    </row>
    <row r="52" spans="8:14" ht="12.75">
      <c r="H52" s="5"/>
      <c r="N52" s="81"/>
    </row>
    <row r="53" spans="8:14" ht="12.75">
      <c r="H53" s="5"/>
      <c r="N53" s="81"/>
    </row>
    <row r="54" ht="12.75">
      <c r="H54" s="5"/>
    </row>
    <row r="55" ht="12.75">
      <c r="H55" s="5"/>
    </row>
    <row r="56" spans="4:8" ht="12.75">
      <c r="D56" s="1"/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spans="3:8" ht="12.75">
      <c r="C61" s="6" t="s">
        <v>206</v>
      </c>
      <c r="D61" s="5">
        <v>750</v>
      </c>
      <c r="E61" s="1">
        <f>D61*12.24%</f>
        <v>91.80000000000001</v>
      </c>
      <c r="F61" s="1">
        <f>D61+E61</f>
        <v>841.8</v>
      </c>
      <c r="H61" s="5"/>
    </row>
    <row r="62" spans="3:8" ht="12.75">
      <c r="C62" s="6" t="s">
        <v>207</v>
      </c>
      <c r="D62" s="5">
        <v>500</v>
      </c>
      <c r="E62" s="1">
        <f>D62*12.24%</f>
        <v>61.2</v>
      </c>
      <c r="F62" s="1">
        <f>D62+E62</f>
        <v>561.2</v>
      </c>
      <c r="H62" s="6"/>
    </row>
    <row r="63" spans="4:8" ht="12.75">
      <c r="D63" s="1">
        <f>D61+D62</f>
        <v>1250</v>
      </c>
      <c r="E63" s="1">
        <f>D63*12.24%</f>
        <v>153</v>
      </c>
      <c r="F63" s="1">
        <f>D63+E63</f>
        <v>1403</v>
      </c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spans="2:8" ht="12.75">
      <c r="B90" s="83"/>
      <c r="C90" s="83"/>
      <c r="D90" s="83"/>
      <c r="E90" s="81"/>
      <c r="F90" s="83"/>
      <c r="G90" s="81"/>
      <c r="H90" s="5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</sheetData>
  <mergeCells count="6">
    <mergeCell ref="O5:T5"/>
    <mergeCell ref="B3:I3"/>
    <mergeCell ref="B4:I4"/>
    <mergeCell ref="B5:I5"/>
    <mergeCell ref="O3:T3"/>
    <mergeCell ref="O4:T4"/>
  </mergeCells>
  <printOptions/>
  <pageMargins left="0.75" right="0.5" top="0.49" bottom="0.25" header="0.37" footer="0.34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5"/>
  <sheetViews>
    <sheetView workbookViewId="0" topLeftCell="A1">
      <selection activeCell="H17" sqref="H17"/>
    </sheetView>
  </sheetViews>
  <sheetFormatPr defaultColWidth="9.140625" defaultRowHeight="12.75"/>
  <cols>
    <col min="1" max="1" width="6.57421875" style="5" customWidth="1"/>
    <col min="2" max="2" width="22.140625" style="5" customWidth="1"/>
    <col min="3" max="3" width="3.8515625" style="5" customWidth="1"/>
    <col min="4" max="4" width="15.140625" style="5" customWidth="1"/>
    <col min="5" max="5" width="7.28125" style="5" customWidth="1"/>
    <col min="6" max="6" width="11.7109375" style="5" customWidth="1"/>
    <col min="7" max="7" width="13.7109375" style="5" customWidth="1"/>
    <col min="8" max="8" width="16.00390625" style="5" customWidth="1"/>
    <col min="9" max="11" width="9.140625" style="5" customWidth="1"/>
    <col min="12" max="12" width="23.7109375" style="5" customWidth="1"/>
    <col min="13" max="13" width="4.140625" style="5" customWidth="1"/>
    <col min="14" max="15" width="9.140625" style="5" customWidth="1"/>
    <col min="16" max="16" width="9.7109375" style="5" bestFit="1" customWidth="1"/>
    <col min="17" max="16384" width="9.140625" style="5" customWidth="1"/>
  </cols>
  <sheetData>
    <row r="1" spans="3:10" ht="12.75">
      <c r="C1" s="11"/>
      <c r="D1" s="11"/>
      <c r="E1" s="11"/>
      <c r="F1" s="11"/>
      <c r="G1" s="11"/>
      <c r="H1" s="11"/>
      <c r="I1" s="11"/>
      <c r="J1" s="11"/>
    </row>
    <row r="2" spans="9:10" ht="12.75">
      <c r="I2" s="11"/>
      <c r="J2" s="11"/>
    </row>
    <row r="3" spans="9:10" ht="12.75">
      <c r="I3" s="11"/>
      <c r="J3" s="11"/>
    </row>
    <row r="4" spans="9:10" ht="12.75">
      <c r="I4" s="11"/>
      <c r="J4" s="11"/>
    </row>
    <row r="5" spans="9:10" ht="13.5" thickBot="1">
      <c r="I5" s="11"/>
      <c r="J5" s="11"/>
    </row>
    <row r="6" spans="2:10" ht="12.75">
      <c r="B6" s="137"/>
      <c r="C6" s="138"/>
      <c r="D6" s="138"/>
      <c r="E6" s="138"/>
      <c r="F6" s="138"/>
      <c r="G6" s="139"/>
      <c r="I6" s="11"/>
      <c r="J6" s="11"/>
    </row>
    <row r="7" spans="2:10" ht="15">
      <c r="B7" s="122" t="s">
        <v>145</v>
      </c>
      <c r="C7" s="123" t="s">
        <v>173</v>
      </c>
      <c r="D7" s="140" t="s">
        <v>10</v>
      </c>
      <c r="E7" s="123"/>
      <c r="F7" s="124"/>
      <c r="G7" s="141"/>
      <c r="I7" s="11"/>
      <c r="J7" s="11"/>
    </row>
    <row r="8" spans="2:10" ht="15">
      <c r="B8" s="122"/>
      <c r="C8" s="123"/>
      <c r="D8" s="123"/>
      <c r="E8" s="123"/>
      <c r="F8" s="124"/>
      <c r="G8" s="141"/>
      <c r="I8" s="11"/>
      <c r="J8" s="11"/>
    </row>
    <row r="9" spans="2:10" ht="15">
      <c r="B9" s="122" t="s">
        <v>146</v>
      </c>
      <c r="C9" s="123" t="s">
        <v>173</v>
      </c>
      <c r="D9" s="123" t="s">
        <v>148</v>
      </c>
      <c r="E9" s="123"/>
      <c r="F9" s="125"/>
      <c r="G9" s="141"/>
      <c r="I9" s="11"/>
      <c r="J9" s="11"/>
    </row>
    <row r="10" spans="2:10" ht="15">
      <c r="B10" s="122"/>
      <c r="C10" s="123"/>
      <c r="D10" s="123" t="s">
        <v>149</v>
      </c>
      <c r="E10" s="123"/>
      <c r="F10" s="125"/>
      <c r="G10" s="141"/>
      <c r="I10" s="11"/>
      <c r="J10" s="11"/>
    </row>
    <row r="11" spans="2:10" ht="15">
      <c r="B11" s="122"/>
      <c r="C11" s="123"/>
      <c r="D11" s="123" t="s">
        <v>150</v>
      </c>
      <c r="E11" s="123"/>
      <c r="F11" s="125"/>
      <c r="G11" s="141"/>
      <c r="I11" s="11"/>
      <c r="J11" s="11"/>
    </row>
    <row r="12" spans="2:10" ht="15">
      <c r="B12" s="122"/>
      <c r="C12" s="123"/>
      <c r="D12" s="123"/>
      <c r="E12" s="123"/>
      <c r="F12" s="124"/>
      <c r="G12" s="141"/>
      <c r="I12" s="11"/>
      <c r="J12" s="11"/>
    </row>
    <row r="13" spans="2:10" ht="15">
      <c r="B13" s="122" t="s">
        <v>174</v>
      </c>
      <c r="C13" s="123" t="s">
        <v>173</v>
      </c>
      <c r="D13" s="123" t="s">
        <v>175</v>
      </c>
      <c r="E13" s="123"/>
      <c r="F13" s="124"/>
      <c r="G13" s="141"/>
      <c r="I13" s="11"/>
      <c r="J13" s="11"/>
    </row>
    <row r="14" spans="2:10" ht="15">
      <c r="B14" s="122"/>
      <c r="C14" s="123"/>
      <c r="D14" s="123"/>
      <c r="E14" s="123"/>
      <c r="F14" s="124"/>
      <c r="G14" s="141"/>
      <c r="I14" s="11"/>
      <c r="J14" s="11"/>
    </row>
    <row r="15" spans="2:10" ht="15">
      <c r="B15" s="122" t="s">
        <v>176</v>
      </c>
      <c r="C15" s="123" t="s">
        <v>173</v>
      </c>
      <c r="D15" s="123" t="s">
        <v>186</v>
      </c>
      <c r="E15" s="123"/>
      <c r="F15" s="124"/>
      <c r="G15" s="141"/>
      <c r="I15" s="11"/>
      <c r="J15" s="11"/>
    </row>
    <row r="16" spans="2:10" ht="15">
      <c r="B16" s="122" t="s">
        <v>177</v>
      </c>
      <c r="C16" s="123"/>
      <c r="D16" s="123"/>
      <c r="E16" s="123"/>
      <c r="F16" s="124"/>
      <c r="G16" s="141"/>
      <c r="I16" s="11"/>
      <c r="J16" s="11"/>
    </row>
    <row r="17" spans="2:10" ht="15">
      <c r="B17" s="122"/>
      <c r="C17" s="123"/>
      <c r="D17" s="123"/>
      <c r="E17" s="123"/>
      <c r="F17" s="124"/>
      <c r="G17" s="141"/>
      <c r="I17" s="11"/>
      <c r="J17" s="11"/>
    </row>
    <row r="18" spans="2:10" ht="15">
      <c r="B18" s="122" t="s">
        <v>178</v>
      </c>
      <c r="C18" s="123" t="s">
        <v>173</v>
      </c>
      <c r="D18" s="123" t="s">
        <v>189</v>
      </c>
      <c r="E18" s="123"/>
      <c r="F18" s="124"/>
      <c r="G18" s="141"/>
      <c r="I18" s="11"/>
      <c r="J18" s="11" t="s">
        <v>188</v>
      </c>
    </row>
    <row r="19" spans="2:10" ht="15">
      <c r="B19" s="122"/>
      <c r="C19" s="123"/>
      <c r="D19" s="123"/>
      <c r="E19" s="123"/>
      <c r="F19" s="124"/>
      <c r="G19" s="141"/>
      <c r="I19" s="11"/>
      <c r="J19" s="11"/>
    </row>
    <row r="20" spans="2:10" ht="15">
      <c r="B20" s="122" t="s">
        <v>179</v>
      </c>
      <c r="C20" s="123" t="s">
        <v>173</v>
      </c>
      <c r="D20" s="123" t="s">
        <v>180</v>
      </c>
      <c r="E20" s="123"/>
      <c r="F20" s="124"/>
      <c r="G20" s="141"/>
      <c r="I20" s="11"/>
      <c r="J20" s="11"/>
    </row>
    <row r="21" spans="2:19" ht="15">
      <c r="B21" s="126"/>
      <c r="C21" s="127"/>
      <c r="D21" s="127"/>
      <c r="E21" s="127"/>
      <c r="F21" s="128"/>
      <c r="G21" s="146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5">
      <c r="B22" s="122"/>
      <c r="C22" s="123"/>
      <c r="D22" s="123"/>
      <c r="E22" s="123"/>
      <c r="F22" s="124"/>
      <c r="G22" s="14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ht="15">
      <c r="B23" s="129" t="s">
        <v>181</v>
      </c>
      <c r="C23" s="123"/>
      <c r="D23" s="123"/>
      <c r="E23" s="123"/>
      <c r="F23" s="124"/>
      <c r="G23" s="14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ht="15">
      <c r="B24" s="122"/>
      <c r="C24" s="123"/>
      <c r="D24" s="123"/>
      <c r="E24" s="123"/>
      <c r="F24" s="124"/>
      <c r="G24" s="141"/>
      <c r="I24" s="11"/>
      <c r="J24" s="11"/>
      <c r="K24" s="11"/>
      <c r="L24" s="123"/>
      <c r="M24" s="123"/>
      <c r="N24" s="140"/>
      <c r="O24" s="123"/>
      <c r="P24" s="124"/>
      <c r="Q24" s="11"/>
      <c r="R24" s="11"/>
      <c r="S24" s="11"/>
    </row>
    <row r="25" spans="2:19" ht="15">
      <c r="B25" s="122" t="s">
        <v>182</v>
      </c>
      <c r="C25" s="123"/>
      <c r="D25" s="123"/>
      <c r="E25" s="123" t="s">
        <v>62</v>
      </c>
      <c r="F25" s="134">
        <f>'P&amp;L, BalanceSheet06'!T9+'P&amp;L, BalanceSheet06'!T11</f>
        <v>26296</v>
      </c>
      <c r="G25" s="141"/>
      <c r="I25" s="11"/>
      <c r="J25" s="11"/>
      <c r="K25" s="11"/>
      <c r="L25" s="123"/>
      <c r="M25" s="123"/>
      <c r="N25" s="123"/>
      <c r="O25" s="123"/>
      <c r="P25" s="124"/>
      <c r="Q25" s="11"/>
      <c r="R25" s="11"/>
      <c r="S25" s="11"/>
    </row>
    <row r="26" spans="2:19" ht="15">
      <c r="B26" s="122" t="s">
        <v>183</v>
      </c>
      <c r="C26" s="123"/>
      <c r="D26" s="123"/>
      <c r="E26" s="123"/>
      <c r="F26" s="133">
        <f>'P&amp;L, BalanceSheet06'!Q34</f>
        <v>27156.78</v>
      </c>
      <c r="G26" s="141"/>
      <c r="I26" s="11"/>
      <c r="J26" s="11"/>
      <c r="K26" s="11"/>
      <c r="L26" s="123"/>
      <c r="M26" s="123"/>
      <c r="N26" s="123"/>
      <c r="O26" s="123"/>
      <c r="P26" s="125"/>
      <c r="Q26" s="11"/>
      <c r="R26" s="11"/>
      <c r="S26" s="11"/>
    </row>
    <row r="27" spans="2:19" ht="15">
      <c r="B27" s="122"/>
      <c r="C27" s="123"/>
      <c r="D27" s="123"/>
      <c r="E27" s="123"/>
      <c r="F27" s="134">
        <f>F25-F26</f>
        <v>-860.7799999999988</v>
      </c>
      <c r="G27" s="141"/>
      <c r="I27" s="11"/>
      <c r="J27" s="11"/>
      <c r="K27" s="11"/>
      <c r="L27" s="123"/>
      <c r="M27" s="123"/>
      <c r="N27" s="123"/>
      <c r="O27" s="123"/>
      <c r="P27" s="125"/>
      <c r="Q27" s="11"/>
      <c r="R27" s="11"/>
      <c r="S27" s="11"/>
    </row>
    <row r="28" spans="2:19" ht="15">
      <c r="B28" s="122" t="s">
        <v>187</v>
      </c>
      <c r="C28" s="123"/>
      <c r="D28" s="123"/>
      <c r="E28" s="123"/>
      <c r="F28" s="134">
        <f>+F27</f>
        <v>-860.7799999999988</v>
      </c>
      <c r="G28" s="141"/>
      <c r="I28" s="124"/>
      <c r="J28" s="132"/>
      <c r="K28" s="11"/>
      <c r="L28" s="123"/>
      <c r="M28" s="123"/>
      <c r="N28" s="123"/>
      <c r="O28" s="123"/>
      <c r="P28" s="125"/>
      <c r="Q28" s="11"/>
      <c r="R28" s="11"/>
      <c r="S28" s="11"/>
    </row>
    <row r="29" spans="2:19" ht="15.75" thickBot="1">
      <c r="B29" s="122" t="s">
        <v>184</v>
      </c>
      <c r="C29" s="123"/>
      <c r="D29" s="123"/>
      <c r="E29" s="123"/>
      <c r="F29" s="135" t="s">
        <v>30</v>
      </c>
      <c r="G29" s="141"/>
      <c r="I29" s="124"/>
      <c r="J29" s="132"/>
      <c r="K29" s="11"/>
      <c r="L29" s="123"/>
      <c r="M29" s="123"/>
      <c r="N29" s="123"/>
      <c r="O29" s="123"/>
      <c r="P29" s="124"/>
      <c r="Q29" s="11"/>
      <c r="R29" s="11"/>
      <c r="S29" s="11"/>
    </row>
    <row r="30" spans="2:19" ht="15.75" thickTop="1">
      <c r="B30" s="129"/>
      <c r="C30" s="123"/>
      <c r="D30" s="123"/>
      <c r="E30" s="123"/>
      <c r="F30" s="136"/>
      <c r="G30" s="141"/>
      <c r="I30" s="124"/>
      <c r="J30" s="132"/>
      <c r="K30" s="11"/>
      <c r="L30" s="123"/>
      <c r="M30" s="123"/>
      <c r="N30" s="123"/>
      <c r="O30" s="123"/>
      <c r="P30" s="124"/>
      <c r="Q30" s="11"/>
      <c r="R30" s="11"/>
      <c r="S30" s="11"/>
    </row>
    <row r="31" spans="2:19" ht="15.75" thickBot="1">
      <c r="B31" s="129" t="s">
        <v>185</v>
      </c>
      <c r="C31" s="123"/>
      <c r="D31" s="123"/>
      <c r="E31" s="123"/>
      <c r="F31" s="135" t="s">
        <v>30</v>
      </c>
      <c r="G31" s="141"/>
      <c r="I31" s="124"/>
      <c r="J31" s="132"/>
      <c r="K31" s="11"/>
      <c r="L31" s="123"/>
      <c r="M31" s="123"/>
      <c r="N31" s="123"/>
      <c r="O31" s="123"/>
      <c r="P31" s="124"/>
      <c r="Q31" s="11"/>
      <c r="R31" s="11"/>
      <c r="S31" s="11"/>
    </row>
    <row r="32" spans="2:19" ht="16.5" thickBot="1" thickTop="1">
      <c r="B32" s="142"/>
      <c r="C32" s="143"/>
      <c r="D32" s="143"/>
      <c r="E32" s="143"/>
      <c r="F32" s="144"/>
      <c r="G32" s="145"/>
      <c r="I32" s="124"/>
      <c r="J32" s="132"/>
      <c r="K32" s="11"/>
      <c r="L32" s="123"/>
      <c r="M32" s="123"/>
      <c r="N32" s="123"/>
      <c r="O32" s="123"/>
      <c r="P32" s="124"/>
      <c r="Q32" s="11"/>
      <c r="R32" s="11"/>
      <c r="S32" s="11"/>
    </row>
    <row r="33" spans="2:19" ht="15">
      <c r="B33"/>
      <c r="C33"/>
      <c r="D33"/>
      <c r="E33"/>
      <c r="F33"/>
      <c r="I33" s="124"/>
      <c r="J33" s="132"/>
      <c r="K33" s="11"/>
      <c r="L33" s="123"/>
      <c r="M33" s="123"/>
      <c r="N33" s="123"/>
      <c r="O33" s="123"/>
      <c r="P33" s="124"/>
      <c r="Q33" s="11"/>
      <c r="R33" s="11"/>
      <c r="S33" s="11"/>
    </row>
    <row r="34" spans="3:19" ht="15">
      <c r="C34" s="11"/>
      <c r="D34" s="123"/>
      <c r="E34" s="123"/>
      <c r="F34" s="123"/>
      <c r="G34" s="123"/>
      <c r="H34" s="124"/>
      <c r="I34" s="124"/>
      <c r="J34" s="132"/>
      <c r="K34" s="11"/>
      <c r="L34" s="123"/>
      <c r="M34" s="123"/>
      <c r="N34" s="123"/>
      <c r="O34" s="123"/>
      <c r="P34" s="124"/>
      <c r="Q34" s="11"/>
      <c r="R34" s="11"/>
      <c r="S34" s="11"/>
    </row>
    <row r="35" spans="3:19" ht="15">
      <c r="C35" s="11"/>
      <c r="D35" s="123"/>
      <c r="E35" s="123"/>
      <c r="F35" s="123"/>
      <c r="G35" s="123"/>
      <c r="H35" s="124"/>
      <c r="I35" s="124"/>
      <c r="J35" s="132"/>
      <c r="K35" s="11"/>
      <c r="L35" s="123"/>
      <c r="M35" s="123"/>
      <c r="N35" s="123"/>
      <c r="O35" s="123"/>
      <c r="P35" s="124"/>
      <c r="Q35" s="11"/>
      <c r="R35" s="11"/>
      <c r="S35" s="11"/>
    </row>
    <row r="36" spans="3:19" ht="15">
      <c r="C36" s="11"/>
      <c r="D36" s="123"/>
      <c r="E36" s="123"/>
      <c r="F36" s="123"/>
      <c r="G36" s="123"/>
      <c r="H36" s="124"/>
      <c r="I36" s="124"/>
      <c r="J36" s="132"/>
      <c r="K36" s="11"/>
      <c r="L36" s="123"/>
      <c r="M36" s="123"/>
      <c r="N36" s="123"/>
      <c r="O36" s="123"/>
      <c r="P36" s="124"/>
      <c r="Q36" s="11"/>
      <c r="R36" s="11"/>
      <c r="S36" s="11"/>
    </row>
    <row r="37" spans="3:19" ht="15">
      <c r="C37" s="11"/>
      <c r="D37" s="123"/>
      <c r="E37" s="123"/>
      <c r="F37" s="123"/>
      <c r="G37" s="123"/>
      <c r="H37" s="124"/>
      <c r="I37" s="124"/>
      <c r="J37" s="132"/>
      <c r="K37" s="11"/>
      <c r="L37" s="123"/>
      <c r="M37" s="123"/>
      <c r="N37" s="123"/>
      <c r="O37" s="123"/>
      <c r="P37" s="124"/>
      <c r="Q37" s="11"/>
      <c r="R37" s="11"/>
      <c r="S37" s="11"/>
    </row>
    <row r="38" spans="3:19" ht="15">
      <c r="C38" s="11"/>
      <c r="D38" s="123"/>
      <c r="E38" s="123"/>
      <c r="F38" s="123"/>
      <c r="G38" s="123"/>
      <c r="H38" s="124"/>
      <c r="I38" s="124"/>
      <c r="J38" s="132"/>
      <c r="K38" s="11"/>
      <c r="L38" s="123"/>
      <c r="M38" s="123"/>
      <c r="N38" s="123"/>
      <c r="O38" s="123"/>
      <c r="P38" s="124"/>
      <c r="Q38" s="11"/>
      <c r="R38" s="11"/>
      <c r="S38" s="11"/>
    </row>
    <row r="39" spans="3:19" ht="15">
      <c r="C39" s="11"/>
      <c r="D39" s="123"/>
      <c r="E39" s="123"/>
      <c r="F39" s="123"/>
      <c r="G39" s="123"/>
      <c r="H39" s="124"/>
      <c r="I39" s="124"/>
      <c r="J39" s="132"/>
      <c r="K39" s="11"/>
      <c r="L39" s="123"/>
      <c r="M39" s="123"/>
      <c r="N39" s="123"/>
      <c r="O39" s="123"/>
      <c r="P39" s="124"/>
      <c r="Q39" s="11"/>
      <c r="R39" s="11"/>
      <c r="S39" s="11"/>
    </row>
    <row r="40" spans="3:19" ht="15">
      <c r="C40" s="11"/>
      <c r="D40" s="123"/>
      <c r="E40" s="123"/>
      <c r="F40" s="123"/>
      <c r="G40" s="123"/>
      <c r="H40" s="124"/>
      <c r="I40" s="124"/>
      <c r="J40" s="132"/>
      <c r="K40" s="11"/>
      <c r="L40" s="140"/>
      <c r="M40" s="123"/>
      <c r="N40" s="123"/>
      <c r="O40" s="123"/>
      <c r="P40" s="124"/>
      <c r="Q40" s="11"/>
      <c r="R40" s="11"/>
      <c r="S40" s="11"/>
    </row>
    <row r="41" spans="3:19" ht="15">
      <c r="C41" s="11"/>
      <c r="D41" s="123"/>
      <c r="E41" s="123"/>
      <c r="F41" s="123"/>
      <c r="G41" s="123"/>
      <c r="H41" s="124"/>
      <c r="I41" s="124"/>
      <c r="J41" s="132"/>
      <c r="K41" s="11"/>
      <c r="L41" s="123"/>
      <c r="M41" s="123"/>
      <c r="N41" s="123"/>
      <c r="O41" s="123"/>
      <c r="P41" s="124"/>
      <c r="Q41" s="11"/>
      <c r="R41" s="11"/>
      <c r="S41" s="11"/>
    </row>
    <row r="42" spans="3:19" ht="15">
      <c r="C42" s="11"/>
      <c r="D42" s="123"/>
      <c r="E42" s="123"/>
      <c r="F42" s="123"/>
      <c r="G42" s="123"/>
      <c r="H42" s="124"/>
      <c r="I42" s="124"/>
      <c r="J42" s="132"/>
      <c r="K42" s="11"/>
      <c r="L42" s="123"/>
      <c r="M42" s="123"/>
      <c r="N42" s="123"/>
      <c r="O42" s="123"/>
      <c r="P42" s="134"/>
      <c r="Q42" s="11"/>
      <c r="R42" s="11"/>
      <c r="S42" s="11"/>
    </row>
    <row r="43" spans="3:19" ht="15">
      <c r="C43" s="11"/>
      <c r="D43" s="123"/>
      <c r="E43" s="123"/>
      <c r="F43" s="123"/>
      <c r="G43" s="123"/>
      <c r="H43" s="124"/>
      <c r="I43" s="124"/>
      <c r="J43" s="132"/>
      <c r="K43" s="11"/>
      <c r="L43" s="123"/>
      <c r="M43" s="123"/>
      <c r="N43" s="123"/>
      <c r="O43" s="123"/>
      <c r="P43" s="134"/>
      <c r="Q43" s="11"/>
      <c r="R43" s="11"/>
      <c r="S43" s="11"/>
    </row>
    <row r="44" spans="3:19" ht="15">
      <c r="C44" s="11"/>
      <c r="D44" s="140"/>
      <c r="E44" s="123"/>
      <c r="F44" s="123"/>
      <c r="G44" s="123"/>
      <c r="H44" s="124"/>
      <c r="I44" s="124"/>
      <c r="J44" s="132"/>
      <c r="K44" s="11"/>
      <c r="L44" s="123"/>
      <c r="M44" s="123"/>
      <c r="N44" s="123"/>
      <c r="O44" s="123"/>
      <c r="P44" s="134"/>
      <c r="Q44" s="11"/>
      <c r="R44" s="11"/>
      <c r="S44" s="11"/>
    </row>
    <row r="45" spans="3:19" ht="15">
      <c r="C45" s="11"/>
      <c r="D45" s="123"/>
      <c r="E45" s="123"/>
      <c r="F45" s="123"/>
      <c r="G45" s="123"/>
      <c r="H45" s="124"/>
      <c r="I45" s="124"/>
      <c r="J45" s="132"/>
      <c r="K45" s="11"/>
      <c r="L45" s="123"/>
      <c r="M45" s="123"/>
      <c r="N45" s="123"/>
      <c r="O45" s="123"/>
      <c r="P45" s="134"/>
      <c r="Q45" s="11"/>
      <c r="R45" s="11"/>
      <c r="S45" s="11"/>
    </row>
    <row r="46" spans="3:19" ht="15">
      <c r="C46" s="11"/>
      <c r="D46" s="123"/>
      <c r="E46" s="123"/>
      <c r="F46" s="123"/>
      <c r="G46" s="123"/>
      <c r="H46" s="123"/>
      <c r="I46" s="124"/>
      <c r="J46" s="132"/>
      <c r="K46" s="11"/>
      <c r="L46" s="123"/>
      <c r="M46" s="123"/>
      <c r="N46" s="123"/>
      <c r="O46" s="123"/>
      <c r="P46" s="136"/>
      <c r="Q46" s="11"/>
      <c r="R46" s="11"/>
      <c r="S46" s="11"/>
    </row>
    <row r="47" spans="3:19" ht="15">
      <c r="C47" s="11"/>
      <c r="D47" s="123"/>
      <c r="E47" s="123"/>
      <c r="F47" s="123"/>
      <c r="G47" s="123"/>
      <c r="H47" s="123"/>
      <c r="I47" s="123"/>
      <c r="J47" s="132"/>
      <c r="K47" s="11"/>
      <c r="L47" s="140"/>
      <c r="M47" s="123"/>
      <c r="N47" s="123"/>
      <c r="O47" s="123"/>
      <c r="P47" s="136"/>
      <c r="Q47" s="11"/>
      <c r="R47" s="11"/>
      <c r="S47" s="11"/>
    </row>
    <row r="48" spans="3:19" ht="15">
      <c r="C48" s="11"/>
      <c r="D48" s="123"/>
      <c r="E48" s="123"/>
      <c r="F48" s="123"/>
      <c r="G48" s="123"/>
      <c r="H48" s="123"/>
      <c r="I48" s="123"/>
      <c r="J48" s="132"/>
      <c r="K48" s="11"/>
      <c r="L48" s="140"/>
      <c r="M48" s="123"/>
      <c r="N48" s="123"/>
      <c r="O48" s="123"/>
      <c r="P48" s="136"/>
      <c r="Q48" s="11"/>
      <c r="R48" s="11"/>
      <c r="S48" s="11"/>
    </row>
    <row r="49" spans="3:19" ht="15">
      <c r="C49" s="11"/>
      <c r="D49" s="123"/>
      <c r="E49" s="123"/>
      <c r="F49" s="123"/>
      <c r="G49" s="123"/>
      <c r="H49" s="123"/>
      <c r="I49" s="124"/>
      <c r="J49" s="132"/>
      <c r="K49" s="11"/>
      <c r="L49" s="123"/>
      <c r="M49" s="123"/>
      <c r="N49" s="123"/>
      <c r="O49" s="123"/>
      <c r="P49" s="154"/>
      <c r="Q49" s="11"/>
      <c r="R49" s="11"/>
      <c r="S49" s="11"/>
    </row>
    <row r="50" spans="3:19" ht="15">
      <c r="C50" s="11"/>
      <c r="D50" s="123"/>
      <c r="E50" s="123"/>
      <c r="F50" s="123"/>
      <c r="G50" s="123"/>
      <c r="H50" s="123"/>
      <c r="I50" s="124"/>
      <c r="J50" s="132"/>
      <c r="K50" s="11"/>
      <c r="L50" s="132"/>
      <c r="M50" s="132"/>
      <c r="N50" s="132"/>
      <c r="O50" s="132"/>
      <c r="P50" s="132"/>
      <c r="Q50" s="11"/>
      <c r="R50" s="11"/>
      <c r="S50" s="11"/>
    </row>
    <row r="51" spans="3:19" ht="15">
      <c r="C51" s="11"/>
      <c r="D51" s="123"/>
      <c r="E51" s="123"/>
      <c r="F51" s="123"/>
      <c r="G51" s="123"/>
      <c r="H51" s="123"/>
      <c r="I51" s="124"/>
      <c r="J51" s="132"/>
      <c r="K51" s="11"/>
      <c r="L51" s="132"/>
      <c r="M51" s="132"/>
      <c r="N51" s="132"/>
      <c r="O51" s="132"/>
      <c r="P51" s="132"/>
      <c r="Q51" s="11"/>
      <c r="R51" s="11"/>
      <c r="S51" s="11"/>
    </row>
    <row r="52" spans="3:19" ht="15">
      <c r="C52" s="11"/>
      <c r="D52" s="123"/>
      <c r="E52" s="123"/>
      <c r="F52" s="123"/>
      <c r="G52" s="123"/>
      <c r="H52" s="131"/>
      <c r="I52" s="130"/>
      <c r="J52" s="132"/>
      <c r="K52" s="11"/>
      <c r="L52" s="11"/>
      <c r="M52" s="11"/>
      <c r="N52" s="11"/>
      <c r="O52" s="11"/>
      <c r="P52" s="11"/>
      <c r="Q52" s="11"/>
      <c r="R52" s="11"/>
      <c r="S52" s="11"/>
    </row>
    <row r="53" spans="3:19" ht="15">
      <c r="C53" s="11"/>
      <c r="D53" s="140"/>
      <c r="E53" s="123"/>
      <c r="F53" s="123"/>
      <c r="G53" s="123"/>
      <c r="H53" s="131"/>
      <c r="I53" s="124"/>
      <c r="J53" s="132"/>
      <c r="K53" s="11"/>
      <c r="L53" s="11"/>
      <c r="M53" s="11"/>
      <c r="N53" s="11"/>
      <c r="O53" s="11"/>
      <c r="P53" s="11"/>
      <c r="Q53" s="11"/>
      <c r="R53" s="11"/>
      <c r="S53" s="11"/>
    </row>
    <row r="54" spans="3:19" ht="15">
      <c r="C54" s="11"/>
      <c r="D54" s="140"/>
      <c r="E54" s="123"/>
      <c r="F54" s="123"/>
      <c r="G54" s="123"/>
      <c r="H54" s="131"/>
      <c r="I54" s="124"/>
      <c r="J54" s="132"/>
      <c r="K54" s="11"/>
      <c r="L54" s="11"/>
      <c r="M54" s="11"/>
      <c r="N54" s="11"/>
      <c r="O54" s="11"/>
      <c r="P54" s="11"/>
      <c r="Q54" s="11"/>
      <c r="R54" s="11"/>
      <c r="S54" s="11"/>
    </row>
    <row r="55" spans="3:19" ht="12.75">
      <c r="C55" s="11"/>
      <c r="D55" s="132"/>
      <c r="E55" s="132"/>
      <c r="F55" s="132"/>
      <c r="G55" s="132"/>
      <c r="H55" s="132"/>
      <c r="I55" s="124"/>
      <c r="J55" s="132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12.75">
      <c r="C56" s="11"/>
      <c r="D56" s="132"/>
      <c r="E56" s="132"/>
      <c r="F56" s="132"/>
      <c r="G56" s="132"/>
      <c r="H56" s="132"/>
      <c r="I56" s="124"/>
      <c r="J56" s="132"/>
      <c r="K56" s="11"/>
      <c r="L56" s="11"/>
      <c r="M56" s="11"/>
      <c r="N56" s="11"/>
      <c r="O56" s="11"/>
      <c r="P56" s="11"/>
      <c r="Q56" s="11"/>
      <c r="R56" s="11"/>
      <c r="S56" s="11"/>
    </row>
    <row r="57" spans="3:19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3:19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3:19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3:19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3:10" ht="12.75">
      <c r="C61" s="11"/>
      <c r="D61" s="11"/>
      <c r="E61" s="11"/>
      <c r="F61" s="11"/>
      <c r="G61" s="11"/>
      <c r="H61" s="11"/>
      <c r="I61" s="11"/>
      <c r="J61" s="11"/>
    </row>
    <row r="62" spans="3:10" ht="12.75">
      <c r="C62" s="11"/>
      <c r="D62" s="11"/>
      <c r="E62" s="11"/>
      <c r="F62" s="11"/>
      <c r="G62" s="11"/>
      <c r="H62" s="11"/>
      <c r="I62" s="11"/>
      <c r="J62" s="11"/>
    </row>
    <row r="63" spans="3:10" ht="12.75">
      <c r="C63" s="11"/>
      <c r="D63" s="11"/>
      <c r="E63" s="11"/>
      <c r="F63" s="11"/>
      <c r="G63" s="11"/>
      <c r="H63" s="11"/>
      <c r="I63" s="11"/>
      <c r="J63" s="11"/>
    </row>
    <row r="64" spans="3:10" ht="12.75">
      <c r="C64" s="11"/>
      <c r="D64" s="11"/>
      <c r="E64" s="11"/>
      <c r="F64" s="11"/>
      <c r="G64" s="11"/>
      <c r="H64" s="11"/>
      <c r="I64" s="11"/>
      <c r="J64" s="11"/>
    </row>
    <row r="65" spans="3:10" ht="12.75">
      <c r="C65" s="11"/>
      <c r="D65" s="11"/>
      <c r="E65" s="11"/>
      <c r="F65" s="11"/>
      <c r="G65" s="11"/>
      <c r="H65" s="11"/>
      <c r="I65" s="11"/>
      <c r="J65" s="11"/>
    </row>
  </sheetData>
  <printOptions/>
  <pageMargins left="1" right="1.05" top="1.75" bottom="1" header="0.4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3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5.8515625" style="0" customWidth="1"/>
    <col min="2" max="2" width="10.140625" style="0" customWidth="1"/>
    <col min="3" max="3" width="43.57421875" style="0" customWidth="1"/>
    <col min="4" max="4" width="25.57421875" style="0" customWidth="1"/>
    <col min="5" max="5" width="4.8515625" style="0" customWidth="1"/>
  </cols>
  <sheetData>
    <row r="3" spans="2:4" ht="18.75">
      <c r="B3" s="195" t="s">
        <v>10</v>
      </c>
      <c r="C3" s="195"/>
      <c r="D3" s="195"/>
    </row>
    <row r="4" ht="12.75">
      <c r="B4" t="s">
        <v>142</v>
      </c>
    </row>
    <row r="5" spans="2:5" ht="18.75">
      <c r="B5" s="196" t="s">
        <v>143</v>
      </c>
      <c r="C5" s="196"/>
      <c r="D5" s="196"/>
      <c r="E5" s="176"/>
    </row>
    <row r="6" ht="12.75">
      <c r="E6" s="176"/>
    </row>
    <row r="7" spans="2:4" ht="15.75">
      <c r="B7" s="181" t="s">
        <v>144</v>
      </c>
      <c r="C7" s="182" t="s">
        <v>252</v>
      </c>
      <c r="D7" s="182" t="s">
        <v>164</v>
      </c>
    </row>
    <row r="8" spans="2:6" ht="12.75">
      <c r="B8" s="179"/>
      <c r="C8" s="179"/>
      <c r="D8" s="179"/>
      <c r="E8" s="177"/>
      <c r="F8" s="132"/>
    </row>
    <row r="9" spans="2:6" ht="15">
      <c r="B9" s="184">
        <v>1</v>
      </c>
      <c r="C9" s="185" t="s">
        <v>147</v>
      </c>
      <c r="D9" s="186" t="s">
        <v>151</v>
      </c>
      <c r="E9" s="132"/>
      <c r="F9" s="132"/>
    </row>
    <row r="10" spans="2:6" ht="15">
      <c r="B10" s="184"/>
      <c r="C10" s="180" t="s">
        <v>148</v>
      </c>
      <c r="D10" s="187"/>
      <c r="E10" s="132"/>
      <c r="F10" s="132"/>
    </row>
    <row r="11" spans="2:6" ht="15">
      <c r="B11" s="184"/>
      <c r="C11" s="180" t="s">
        <v>149</v>
      </c>
      <c r="D11" s="187"/>
      <c r="E11" s="132"/>
      <c r="F11" s="132"/>
    </row>
    <row r="12" spans="2:6" ht="15">
      <c r="B12" s="184"/>
      <c r="C12" s="183" t="s">
        <v>150</v>
      </c>
      <c r="D12" s="187"/>
      <c r="E12" s="132"/>
      <c r="F12" s="132"/>
    </row>
    <row r="13" spans="2:6" ht="15">
      <c r="B13" s="184"/>
      <c r="C13" s="180"/>
      <c r="D13" s="187"/>
      <c r="E13" s="132"/>
      <c r="F13" s="132"/>
    </row>
    <row r="14" spans="2:6" ht="15">
      <c r="B14" s="184">
        <v>2</v>
      </c>
      <c r="C14" s="185" t="s">
        <v>152</v>
      </c>
      <c r="D14" s="186" t="s">
        <v>153</v>
      </c>
      <c r="E14" s="132"/>
      <c r="F14" s="132"/>
    </row>
    <row r="15" spans="2:6" ht="14.25">
      <c r="B15" s="184"/>
      <c r="C15" s="187" t="s">
        <v>253</v>
      </c>
      <c r="D15" s="187"/>
      <c r="E15" s="132"/>
      <c r="F15" s="132"/>
    </row>
    <row r="16" spans="2:6" ht="14.25">
      <c r="B16" s="184"/>
      <c r="C16" s="188" t="s">
        <v>154</v>
      </c>
      <c r="D16" s="187"/>
      <c r="E16" s="132"/>
      <c r="F16" s="132"/>
    </row>
    <row r="17" spans="2:6" ht="15">
      <c r="B17" s="184"/>
      <c r="C17" s="180"/>
      <c r="D17" s="187"/>
      <c r="E17" s="132"/>
      <c r="F17" s="132"/>
    </row>
    <row r="18" spans="2:6" ht="15">
      <c r="B18" s="184">
        <v>3</v>
      </c>
      <c r="C18" s="185" t="s">
        <v>155</v>
      </c>
      <c r="D18" s="186" t="s">
        <v>153</v>
      </c>
      <c r="E18" s="178"/>
      <c r="F18" s="132"/>
    </row>
    <row r="19" spans="2:6" ht="14.25">
      <c r="B19" s="184"/>
      <c r="C19" s="187" t="s">
        <v>156</v>
      </c>
      <c r="D19" s="187"/>
      <c r="E19" s="178"/>
      <c r="F19" s="132"/>
    </row>
    <row r="20" spans="2:6" ht="14.25">
      <c r="B20" s="184"/>
      <c r="C20" s="187" t="s">
        <v>254</v>
      </c>
      <c r="D20" s="187"/>
      <c r="E20" s="178"/>
      <c r="F20" s="132"/>
    </row>
    <row r="21" spans="2:6" ht="14.25">
      <c r="B21" s="184"/>
      <c r="C21" s="188" t="s">
        <v>255</v>
      </c>
      <c r="D21" s="187"/>
      <c r="E21" s="178"/>
      <c r="F21" s="132"/>
    </row>
    <row r="22" spans="2:6" ht="14.25">
      <c r="B22" s="184"/>
      <c r="C22" s="187"/>
      <c r="D22" s="187"/>
      <c r="E22" s="178"/>
      <c r="F22" s="132"/>
    </row>
    <row r="23" spans="2:6" ht="15">
      <c r="B23" s="184">
        <v>4</v>
      </c>
      <c r="C23" s="185" t="s">
        <v>157</v>
      </c>
      <c r="D23" s="186" t="s">
        <v>153</v>
      </c>
      <c r="E23" s="178"/>
      <c r="F23" s="132"/>
    </row>
    <row r="24" spans="2:6" ht="14.25">
      <c r="B24" s="184"/>
      <c r="C24" s="187" t="s">
        <v>158</v>
      </c>
      <c r="D24" s="187"/>
      <c r="E24" s="178"/>
      <c r="F24" s="132"/>
    </row>
    <row r="25" spans="2:6" ht="14.25">
      <c r="B25" s="189"/>
      <c r="C25" s="187" t="s">
        <v>159</v>
      </c>
      <c r="D25" s="187"/>
      <c r="E25" s="178"/>
      <c r="F25" s="132"/>
    </row>
    <row r="26" spans="2:6" ht="14.25">
      <c r="B26" s="184"/>
      <c r="C26" s="188" t="s">
        <v>256</v>
      </c>
      <c r="D26" s="187"/>
      <c r="E26" s="178"/>
      <c r="F26" s="132"/>
    </row>
    <row r="27" spans="2:6" ht="14.25">
      <c r="B27" s="184"/>
      <c r="C27" s="187"/>
      <c r="D27" s="187"/>
      <c r="E27" s="178"/>
      <c r="F27" s="132"/>
    </row>
    <row r="28" spans="2:6" ht="15">
      <c r="B28" s="184">
        <v>5</v>
      </c>
      <c r="C28" s="185" t="s">
        <v>160</v>
      </c>
      <c r="D28" s="186" t="s">
        <v>153</v>
      </c>
      <c r="E28" s="132"/>
      <c r="F28" s="132"/>
    </row>
    <row r="29" spans="2:6" ht="14.25">
      <c r="B29" s="184"/>
      <c r="C29" s="187" t="s">
        <v>161</v>
      </c>
      <c r="D29" s="187"/>
      <c r="E29" s="132"/>
      <c r="F29" s="132"/>
    </row>
    <row r="30" spans="2:6" ht="14.25">
      <c r="B30" s="184"/>
      <c r="C30" s="187" t="s">
        <v>257</v>
      </c>
      <c r="D30" s="187"/>
      <c r="E30" s="132"/>
      <c r="F30" s="132"/>
    </row>
    <row r="31" spans="2:6" ht="14.25">
      <c r="B31" s="184"/>
      <c r="C31" s="187" t="s">
        <v>162</v>
      </c>
      <c r="D31" s="187"/>
      <c r="E31" s="132"/>
      <c r="F31" s="132"/>
    </row>
    <row r="32" spans="2:6" ht="14.25">
      <c r="B32" s="184"/>
      <c r="C32" s="188" t="s">
        <v>163</v>
      </c>
      <c r="D32" s="187"/>
      <c r="E32" s="132"/>
      <c r="F32" s="132"/>
    </row>
    <row r="33" spans="2:6" ht="15" thickBot="1">
      <c r="B33" s="190"/>
      <c r="C33" s="190"/>
      <c r="D33" s="190"/>
      <c r="E33" s="132"/>
      <c r="F33" s="132"/>
    </row>
    <row r="34" spans="2:6" ht="13.5" thickTop="1">
      <c r="B34" s="132"/>
      <c r="C34" s="132"/>
      <c r="D34" s="132"/>
      <c r="E34" s="132"/>
      <c r="F34" s="132"/>
    </row>
    <row r="35" spans="2:6" ht="12.75">
      <c r="B35" s="132"/>
      <c r="C35" s="132"/>
      <c r="D35" s="132"/>
      <c r="E35" s="132"/>
      <c r="F35" s="132"/>
    </row>
    <row r="36" spans="2:6" ht="12.75">
      <c r="B36" s="132"/>
      <c r="C36" s="132"/>
      <c r="D36" s="132"/>
      <c r="E36" s="132"/>
      <c r="F36" s="132"/>
    </row>
    <row r="37" spans="2:6" ht="12.75">
      <c r="B37" s="132"/>
      <c r="C37" s="132"/>
      <c r="D37" s="132"/>
      <c r="E37" s="132"/>
      <c r="F37" s="132"/>
    </row>
    <row r="38" spans="2:6" ht="12.75">
      <c r="B38" s="132"/>
      <c r="C38" s="132"/>
      <c r="D38" s="132"/>
      <c r="E38" s="132"/>
      <c r="F38" s="132"/>
    </row>
    <row r="39" spans="2:6" ht="12.75">
      <c r="B39" s="132"/>
      <c r="C39" s="132"/>
      <c r="D39" s="132"/>
      <c r="E39" s="132"/>
      <c r="F39" s="132"/>
    </row>
    <row r="40" spans="2:6" ht="12.75">
      <c r="B40" s="132"/>
      <c r="C40" s="132"/>
      <c r="D40" s="132"/>
      <c r="E40" s="132"/>
      <c r="F40" s="132"/>
    </row>
    <row r="41" spans="2:6" ht="12.75">
      <c r="B41" s="132"/>
      <c r="C41" s="132"/>
      <c r="D41" s="132"/>
      <c r="E41" s="132"/>
      <c r="F41" s="132"/>
    </row>
    <row r="42" spans="2:6" ht="12.75">
      <c r="B42" s="132"/>
      <c r="C42" s="132"/>
      <c r="D42" s="132"/>
      <c r="E42" s="132"/>
      <c r="F42" s="132"/>
    </row>
    <row r="43" spans="2:6" ht="12.75">
      <c r="B43" s="132"/>
      <c r="C43" s="132"/>
      <c r="D43" s="132"/>
      <c r="E43" s="132"/>
      <c r="F43" s="132"/>
    </row>
    <row r="44" spans="2:6" ht="12.75">
      <c r="B44" s="132"/>
      <c r="C44" s="132"/>
      <c r="D44" s="132"/>
      <c r="E44" s="132"/>
      <c r="F44" s="132"/>
    </row>
    <row r="45" spans="2:6" ht="12.75">
      <c r="B45" s="132"/>
      <c r="C45" s="132"/>
      <c r="D45" s="132"/>
      <c r="E45" s="132"/>
      <c r="F45" s="132"/>
    </row>
    <row r="46" spans="2:6" ht="12.75">
      <c r="B46" s="132"/>
      <c r="C46" s="132"/>
      <c r="D46" s="132"/>
      <c r="E46" s="132"/>
      <c r="F46" s="132"/>
    </row>
    <row r="47" spans="2:6" ht="12.75">
      <c r="B47" s="132"/>
      <c r="C47" s="132"/>
      <c r="D47" s="132"/>
      <c r="E47" s="132"/>
      <c r="F47" s="132"/>
    </row>
    <row r="48" spans="2:6" ht="12.75">
      <c r="B48" s="132"/>
      <c r="C48" s="132"/>
      <c r="D48" s="132"/>
      <c r="E48" s="132"/>
      <c r="F48" s="132"/>
    </row>
    <row r="49" spans="2:6" ht="12.75">
      <c r="B49" s="132"/>
      <c r="C49" s="132"/>
      <c r="D49" s="132"/>
      <c r="E49" s="132"/>
      <c r="F49" s="132"/>
    </row>
    <row r="50" spans="2:6" ht="12.75">
      <c r="B50" s="132"/>
      <c r="C50" s="132"/>
      <c r="D50" s="132"/>
      <c r="E50" s="132"/>
      <c r="F50" s="132"/>
    </row>
    <row r="51" spans="2:4" ht="12.75">
      <c r="B51" s="132"/>
      <c r="C51" s="132"/>
      <c r="D51" s="132"/>
    </row>
    <row r="52" spans="2:4" ht="12.75">
      <c r="B52" s="132"/>
      <c r="C52" s="132"/>
      <c r="D52" s="132"/>
    </row>
    <row r="53" spans="2:4" ht="12.75">
      <c r="B53" s="132"/>
      <c r="C53" s="132"/>
      <c r="D53" s="132"/>
    </row>
    <row r="54" spans="2:4" ht="12.75">
      <c r="B54" s="132"/>
      <c r="C54" s="132"/>
      <c r="D54" s="132"/>
    </row>
    <row r="55" spans="2:4" ht="12.75">
      <c r="B55" s="132"/>
      <c r="C55" s="132"/>
      <c r="D55" s="132"/>
    </row>
    <row r="56" spans="2:4" ht="12.75">
      <c r="B56" s="132"/>
      <c r="C56" s="132"/>
      <c r="D56" s="132"/>
    </row>
    <row r="57" spans="2:4" ht="12.75">
      <c r="B57" s="132"/>
      <c r="C57" s="132"/>
      <c r="D57" s="132"/>
    </row>
    <row r="58" spans="2:4" ht="12.75">
      <c r="B58" s="132"/>
      <c r="C58" s="132"/>
      <c r="D58" s="132"/>
    </row>
    <row r="59" spans="2:4" ht="12.75">
      <c r="B59" s="132"/>
      <c r="C59" s="132"/>
      <c r="D59" s="132"/>
    </row>
    <row r="60" spans="2:4" ht="12.75">
      <c r="B60" s="132"/>
      <c r="C60" s="132"/>
      <c r="D60" s="132"/>
    </row>
    <row r="61" spans="2:4" ht="12.75">
      <c r="B61" s="132"/>
      <c r="C61" s="132"/>
      <c r="D61" s="132"/>
    </row>
    <row r="62" spans="2:4" ht="12.75">
      <c r="B62" s="132"/>
      <c r="C62" s="132"/>
      <c r="D62" s="132"/>
    </row>
    <row r="63" spans="2:4" ht="12.75">
      <c r="B63" s="132"/>
      <c r="C63" s="132"/>
      <c r="D63" s="132"/>
    </row>
    <row r="64" spans="2:4" ht="12.75">
      <c r="B64" s="132"/>
      <c r="C64" s="132"/>
      <c r="D64" s="132"/>
    </row>
    <row r="65" spans="2:4" ht="12.75">
      <c r="B65" s="132"/>
      <c r="C65" s="132"/>
      <c r="D65" s="132"/>
    </row>
    <row r="66" spans="2:4" ht="12.75">
      <c r="B66" s="132"/>
      <c r="C66" s="132"/>
      <c r="D66" s="132"/>
    </row>
    <row r="67" spans="2:4" ht="12.75">
      <c r="B67" s="132"/>
      <c r="C67" s="132"/>
      <c r="D67" s="132"/>
    </row>
    <row r="68" spans="2:4" ht="12.75">
      <c r="B68" s="132"/>
      <c r="C68" s="132"/>
      <c r="D68" s="132"/>
    </row>
    <row r="69" spans="2:4" ht="12.75">
      <c r="B69" s="132"/>
      <c r="C69" s="132"/>
      <c r="D69" s="132"/>
    </row>
    <row r="70" spans="2:4" ht="12.75">
      <c r="B70" s="132"/>
      <c r="C70" s="132"/>
      <c r="D70" s="132"/>
    </row>
    <row r="71" spans="2:4" ht="12.75">
      <c r="B71" s="132"/>
      <c r="C71" s="132"/>
      <c r="D71" s="132"/>
    </row>
    <row r="72" spans="2:4" ht="12.75">
      <c r="B72" s="132"/>
      <c r="C72" s="132"/>
      <c r="D72" s="132"/>
    </row>
    <row r="73" spans="2:4" ht="12.75">
      <c r="B73" s="132"/>
      <c r="C73" s="132"/>
      <c r="D73" s="132"/>
    </row>
  </sheetData>
  <mergeCells count="2">
    <mergeCell ref="B3:D3"/>
    <mergeCell ref="B5:D5"/>
  </mergeCells>
  <printOptions/>
  <pageMargins left="0.64" right="0.48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A9" sqref="A9"/>
    </sheetView>
  </sheetViews>
  <sheetFormatPr defaultColWidth="9.140625" defaultRowHeight="12.75"/>
  <cols>
    <col min="1" max="1" width="66.00390625" style="0" customWidth="1"/>
    <col min="2" max="2" width="18.421875" style="0" customWidth="1"/>
  </cols>
  <sheetData>
    <row r="1" spans="1:2" ht="15">
      <c r="A1" s="59" t="s">
        <v>107</v>
      </c>
      <c r="B1" s="60"/>
    </row>
    <row r="2" spans="1:2" ht="15">
      <c r="A2" s="61" t="s">
        <v>108</v>
      </c>
      <c r="B2" s="62"/>
    </row>
    <row r="3" spans="1:2" ht="15">
      <c r="A3" s="61" t="s">
        <v>109</v>
      </c>
      <c r="B3" s="62"/>
    </row>
    <row r="4" spans="1:2" ht="15">
      <c r="A4" s="49" t="s">
        <v>249</v>
      </c>
      <c r="B4" s="50"/>
    </row>
    <row r="5" spans="1:2" ht="15">
      <c r="A5" s="49" t="s">
        <v>140</v>
      </c>
      <c r="B5" s="50"/>
    </row>
    <row r="6" spans="1:2" ht="15">
      <c r="A6" s="63" t="s">
        <v>204</v>
      </c>
      <c r="B6" s="64"/>
    </row>
    <row r="7" spans="1:2" ht="15">
      <c r="A7" s="49" t="s">
        <v>110</v>
      </c>
      <c r="B7" s="67" t="s">
        <v>222</v>
      </c>
    </row>
    <row r="8" spans="1:2" ht="15">
      <c r="A8" s="49" t="s">
        <v>111</v>
      </c>
      <c r="B8" s="67" t="s">
        <v>223</v>
      </c>
    </row>
    <row r="9" spans="1:2" ht="15">
      <c r="A9" s="49" t="s">
        <v>112</v>
      </c>
      <c r="B9" s="67" t="s">
        <v>222</v>
      </c>
    </row>
    <row r="10" spans="1:2" ht="15">
      <c r="A10" s="49" t="s">
        <v>113</v>
      </c>
      <c r="B10" s="68" t="s">
        <v>62</v>
      </c>
    </row>
    <row r="11" spans="1:2" ht="15">
      <c r="A11" s="49" t="s">
        <v>114</v>
      </c>
      <c r="B11" s="69" t="s">
        <v>222</v>
      </c>
    </row>
    <row r="12" spans="1:2" ht="15">
      <c r="A12" s="49" t="s">
        <v>224</v>
      </c>
      <c r="B12" s="67"/>
    </row>
    <row r="13" spans="1:2" ht="15">
      <c r="A13" s="49" t="s">
        <v>225</v>
      </c>
      <c r="B13" s="70"/>
    </row>
    <row r="14" spans="1:2" ht="15">
      <c r="A14" s="49" t="s">
        <v>115</v>
      </c>
      <c r="B14" s="67" t="s">
        <v>222</v>
      </c>
    </row>
    <row r="15" spans="1:2" ht="15">
      <c r="A15" s="49" t="s">
        <v>116</v>
      </c>
      <c r="B15" s="68"/>
    </row>
    <row r="16" spans="1:2" ht="15">
      <c r="A16" s="49" t="s">
        <v>117</v>
      </c>
      <c r="B16" s="71"/>
    </row>
    <row r="17" spans="1:2" ht="15">
      <c r="A17" s="49" t="s">
        <v>118</v>
      </c>
      <c r="B17" s="67" t="s">
        <v>119</v>
      </c>
    </row>
    <row r="18" spans="1:2" ht="15">
      <c r="A18" s="49" t="s">
        <v>120</v>
      </c>
      <c r="B18" s="67" t="s">
        <v>62</v>
      </c>
    </row>
    <row r="19" spans="1:2" ht="15">
      <c r="A19" s="49" t="s">
        <v>121</v>
      </c>
      <c r="B19" s="68"/>
    </row>
    <row r="20" spans="1:2" ht="15">
      <c r="A20" s="49" t="s">
        <v>226</v>
      </c>
      <c r="B20" s="70" t="s">
        <v>227</v>
      </c>
    </row>
    <row r="21" spans="1:2" ht="15">
      <c r="A21" s="49" t="s">
        <v>228</v>
      </c>
      <c r="B21" s="68"/>
    </row>
    <row r="22" spans="1:2" ht="15">
      <c r="A22" s="49" t="s">
        <v>229</v>
      </c>
      <c r="B22" s="68"/>
    </row>
    <row r="23" spans="1:2" ht="15">
      <c r="A23" s="49" t="s">
        <v>122</v>
      </c>
      <c r="B23" s="70" t="s">
        <v>230</v>
      </c>
    </row>
    <row r="24" spans="1:2" ht="15">
      <c r="A24" s="49" t="s">
        <v>123</v>
      </c>
      <c r="B24" s="68"/>
    </row>
    <row r="25" spans="1:2" ht="15">
      <c r="A25" s="49" t="s">
        <v>231</v>
      </c>
      <c r="B25" s="70" t="s">
        <v>232</v>
      </c>
    </row>
    <row r="26" spans="1:2" ht="15">
      <c r="A26" s="49" t="s">
        <v>233</v>
      </c>
      <c r="B26" s="68"/>
    </row>
    <row r="27" spans="1:2" ht="15">
      <c r="A27" s="49" t="s">
        <v>234</v>
      </c>
      <c r="B27" s="70" t="s">
        <v>235</v>
      </c>
    </row>
    <row r="28" spans="1:2" ht="15">
      <c r="A28" s="49" t="s">
        <v>236</v>
      </c>
      <c r="B28" s="68"/>
    </row>
    <row r="29" spans="1:2" ht="15">
      <c r="A29" s="49" t="s">
        <v>124</v>
      </c>
      <c r="B29" s="70" t="s">
        <v>230</v>
      </c>
    </row>
    <row r="30" spans="1:2" ht="15">
      <c r="A30" s="49" t="s">
        <v>125</v>
      </c>
      <c r="B30" s="68"/>
    </row>
    <row r="31" spans="1:2" ht="15">
      <c r="A31" s="49" t="s">
        <v>126</v>
      </c>
      <c r="B31" s="70" t="s">
        <v>237</v>
      </c>
    </row>
    <row r="32" spans="1:2" ht="15">
      <c r="A32" s="49" t="s">
        <v>127</v>
      </c>
      <c r="B32" s="67" t="s">
        <v>62</v>
      </c>
    </row>
    <row r="33" spans="1:2" ht="15">
      <c r="A33" s="49" t="s">
        <v>128</v>
      </c>
      <c r="B33" s="68"/>
    </row>
    <row r="34" spans="1:2" ht="15">
      <c r="A34" s="49" t="s">
        <v>129</v>
      </c>
      <c r="B34" s="68"/>
    </row>
    <row r="35" spans="1:2" ht="15">
      <c r="A35" s="49" t="s">
        <v>130</v>
      </c>
      <c r="B35" s="68"/>
    </row>
    <row r="36" spans="1:2" ht="15">
      <c r="A36" s="49" t="s">
        <v>131</v>
      </c>
      <c r="B36" s="172" t="s">
        <v>230</v>
      </c>
    </row>
    <row r="37" spans="1:2" ht="15">
      <c r="A37" s="49" t="s">
        <v>132</v>
      </c>
      <c r="B37" s="68"/>
    </row>
    <row r="38" spans="1:2" ht="15">
      <c r="A38" s="49" t="s">
        <v>238</v>
      </c>
      <c r="B38" s="68"/>
    </row>
    <row r="39" spans="1:2" ht="15">
      <c r="A39" s="49" t="s">
        <v>239</v>
      </c>
      <c r="B39" s="68"/>
    </row>
    <row r="40" spans="1:2" ht="15">
      <c r="A40" s="49" t="s">
        <v>133</v>
      </c>
      <c r="B40" s="70" t="s">
        <v>230</v>
      </c>
    </row>
    <row r="41" spans="1:2" ht="15">
      <c r="A41" s="49" t="s">
        <v>134</v>
      </c>
      <c r="B41" s="72" t="s">
        <v>227</v>
      </c>
    </row>
    <row r="42" spans="1:2" ht="15">
      <c r="A42" s="49" t="s">
        <v>240</v>
      </c>
      <c r="B42" s="67" t="s">
        <v>222</v>
      </c>
    </row>
    <row r="43" spans="1:2" ht="15">
      <c r="A43" s="49" t="s">
        <v>241</v>
      </c>
      <c r="B43" s="68"/>
    </row>
    <row r="44" spans="1:2" ht="15">
      <c r="A44" s="49" t="s">
        <v>242</v>
      </c>
      <c r="B44" s="67" t="s">
        <v>222</v>
      </c>
    </row>
    <row r="45" spans="1:2" ht="15">
      <c r="A45" s="49" t="s">
        <v>243</v>
      </c>
      <c r="B45" s="68"/>
    </row>
    <row r="46" spans="1:2" ht="15">
      <c r="A46" s="49" t="s">
        <v>244</v>
      </c>
      <c r="B46" s="70" t="s">
        <v>230</v>
      </c>
    </row>
    <row r="47" spans="1:2" ht="15">
      <c r="A47" s="49" t="s">
        <v>245</v>
      </c>
      <c r="B47" s="68"/>
    </row>
    <row r="48" spans="1:2" ht="15">
      <c r="A48" s="49" t="s">
        <v>135</v>
      </c>
      <c r="B48" s="70" t="s">
        <v>230</v>
      </c>
    </row>
    <row r="49" spans="1:2" ht="15">
      <c r="A49" s="49" t="s">
        <v>136</v>
      </c>
      <c r="B49" s="68" t="s">
        <v>30</v>
      </c>
    </row>
    <row r="50" spans="1:2" ht="15">
      <c r="A50" s="49" t="s">
        <v>246</v>
      </c>
      <c r="B50" s="67" t="s">
        <v>62</v>
      </c>
    </row>
    <row r="51" spans="1:2" ht="15">
      <c r="A51" s="49" t="s">
        <v>247</v>
      </c>
      <c r="B51" s="68"/>
    </row>
    <row r="52" spans="1:2" ht="15">
      <c r="A52" s="49" t="s">
        <v>137</v>
      </c>
      <c r="B52" s="70" t="s">
        <v>230</v>
      </c>
    </row>
    <row r="53" spans="1:2" ht="15">
      <c r="A53" s="49" t="s">
        <v>138</v>
      </c>
      <c r="B53" s="68"/>
    </row>
    <row r="54" spans="1:2" ht="15">
      <c r="A54" s="63" t="s">
        <v>62</v>
      </c>
      <c r="B54" s="173"/>
    </row>
    <row r="55" spans="1:2" ht="15">
      <c r="A55" s="46"/>
      <c r="B55" s="32" t="s">
        <v>62</v>
      </c>
    </row>
    <row r="56" spans="1:2" ht="15">
      <c r="A56" s="74" t="s">
        <v>62</v>
      </c>
      <c r="B56" s="50"/>
    </row>
    <row r="57" spans="1:2" ht="15">
      <c r="A57" s="75" t="s">
        <v>248</v>
      </c>
      <c r="B57" s="50"/>
    </row>
    <row r="58" spans="1:2" ht="15">
      <c r="A58" s="43" t="s">
        <v>250</v>
      </c>
      <c r="B58" s="50"/>
    </row>
    <row r="59" spans="1:2" ht="14.25">
      <c r="A59" s="174" t="s">
        <v>251</v>
      </c>
      <c r="B59" s="175"/>
    </row>
  </sheetData>
  <printOptions/>
  <pageMargins left="0.84" right="0.75" top="0.5" bottom="0.01" header="0.5" footer="0.3"/>
  <pageSetup horizontalDpi="180" verticalDpi="18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1">
      <selection activeCell="B10" sqref="B10:D10"/>
    </sheetView>
  </sheetViews>
  <sheetFormatPr defaultColWidth="9.140625" defaultRowHeight="12.75"/>
  <cols>
    <col min="2" max="2" width="62.00390625" style="0" customWidth="1"/>
    <col min="3" max="4" width="14.00390625" style="0" customWidth="1"/>
    <col min="7" max="7" width="83.421875" style="0" customWidth="1"/>
    <col min="8" max="8" width="12.00390625" style="0" customWidth="1"/>
  </cols>
  <sheetData>
    <row r="2" spans="2:8" ht="15">
      <c r="B2" t="s">
        <v>57</v>
      </c>
      <c r="C2" s="15"/>
      <c r="G2" s="59" t="s">
        <v>107</v>
      </c>
      <c r="H2" s="60"/>
    </row>
    <row r="3" spans="2:8" ht="15">
      <c r="B3" s="16" t="s">
        <v>58</v>
      </c>
      <c r="C3" s="17"/>
      <c r="D3" s="18"/>
      <c r="G3" s="61" t="s">
        <v>108</v>
      </c>
      <c r="H3" s="62"/>
    </row>
    <row r="4" spans="2:8" ht="15">
      <c r="B4" s="16" t="s">
        <v>59</v>
      </c>
      <c r="C4" s="19"/>
      <c r="D4" s="18"/>
      <c r="G4" s="61" t="s">
        <v>109</v>
      </c>
      <c r="H4" s="62"/>
    </row>
    <row r="5" spans="2:8" ht="15">
      <c r="B5" s="16" t="s">
        <v>60</v>
      </c>
      <c r="C5" s="19"/>
      <c r="D5" s="18"/>
      <c r="G5" s="46"/>
      <c r="H5" s="50"/>
    </row>
    <row r="6" spans="2:8" ht="15">
      <c r="B6" s="20"/>
      <c r="C6" s="21"/>
      <c r="D6" s="18"/>
      <c r="G6" s="78" t="s">
        <v>166</v>
      </c>
      <c r="H6" s="50"/>
    </row>
    <row r="7" spans="2:8" ht="15">
      <c r="B7" s="22" t="s">
        <v>205</v>
      </c>
      <c r="C7" s="23"/>
      <c r="D7" s="18"/>
      <c r="G7" s="49" t="s">
        <v>141</v>
      </c>
      <c r="H7" s="50"/>
    </row>
    <row r="8" spans="2:8" ht="15">
      <c r="B8" s="24" t="s">
        <v>140</v>
      </c>
      <c r="C8" s="23"/>
      <c r="D8" s="18"/>
      <c r="G8" s="63" t="s">
        <v>204</v>
      </c>
      <c r="H8" s="64"/>
    </row>
    <row r="9" spans="2:8" ht="15">
      <c r="B9" s="77" t="s">
        <v>165</v>
      </c>
      <c r="C9" s="23"/>
      <c r="D9" s="18"/>
      <c r="G9" s="65"/>
      <c r="H9" s="66"/>
    </row>
    <row r="10" spans="2:8" ht="15">
      <c r="B10" s="18"/>
      <c r="C10" s="25"/>
      <c r="D10" s="26"/>
      <c r="G10" s="49" t="s">
        <v>110</v>
      </c>
      <c r="H10" s="67" t="s">
        <v>200</v>
      </c>
    </row>
    <row r="11" spans="2:8" ht="15">
      <c r="B11" s="27"/>
      <c r="C11" s="28" t="s">
        <v>61</v>
      </c>
      <c r="D11" s="29" t="s">
        <v>61</v>
      </c>
      <c r="G11" s="49" t="s">
        <v>111</v>
      </c>
      <c r="H11" s="67"/>
    </row>
    <row r="12" spans="2:8" ht="15">
      <c r="B12" s="30" t="s">
        <v>62</v>
      </c>
      <c r="C12" s="31" t="s">
        <v>62</v>
      </c>
      <c r="D12" s="32" t="s">
        <v>62</v>
      </c>
      <c r="G12" s="49" t="s">
        <v>112</v>
      </c>
      <c r="H12" s="67" t="s">
        <v>200</v>
      </c>
    </row>
    <row r="13" spans="2:8" ht="15">
      <c r="B13" s="33" t="s">
        <v>63</v>
      </c>
      <c r="C13" s="34" t="s">
        <v>62</v>
      </c>
      <c r="D13" s="35"/>
      <c r="G13" s="49" t="s">
        <v>113</v>
      </c>
      <c r="H13" s="68"/>
    </row>
    <row r="14" spans="2:8" ht="15">
      <c r="B14" s="33" t="s">
        <v>64</v>
      </c>
      <c r="C14" s="36"/>
      <c r="D14" s="37">
        <f>+'P&amp;L, BalanceSheet06'!V15</f>
        <v>26296</v>
      </c>
      <c r="G14" s="49" t="s">
        <v>114</v>
      </c>
      <c r="H14" s="69" t="s">
        <v>200</v>
      </c>
    </row>
    <row r="15" spans="2:8" ht="15">
      <c r="B15" s="33" t="s">
        <v>65</v>
      </c>
      <c r="C15" s="36" t="s">
        <v>62</v>
      </c>
      <c r="D15" s="38"/>
      <c r="G15" s="49" t="s">
        <v>191</v>
      </c>
      <c r="H15" s="67"/>
    </row>
    <row r="16" spans="2:8" ht="15">
      <c r="B16" s="33" t="s">
        <v>66</v>
      </c>
      <c r="C16" s="36" t="s">
        <v>62</v>
      </c>
      <c r="D16" s="38"/>
      <c r="G16" s="49" t="s">
        <v>115</v>
      </c>
      <c r="H16" s="67" t="s">
        <v>200</v>
      </c>
    </row>
    <row r="17" spans="2:8" ht="15">
      <c r="B17" s="33" t="s">
        <v>67</v>
      </c>
      <c r="C17" s="36">
        <v>0</v>
      </c>
      <c r="D17" s="37"/>
      <c r="G17" s="49" t="s">
        <v>116</v>
      </c>
      <c r="H17" s="67"/>
    </row>
    <row r="18" spans="2:8" ht="15">
      <c r="B18" s="33" t="s">
        <v>68</v>
      </c>
      <c r="C18" s="36">
        <v>0</v>
      </c>
      <c r="D18" s="37"/>
      <c r="G18" s="49" t="s">
        <v>117</v>
      </c>
      <c r="H18" s="68"/>
    </row>
    <row r="19" spans="2:8" ht="15">
      <c r="B19" s="33" t="s">
        <v>69</v>
      </c>
      <c r="C19" s="36">
        <v>0</v>
      </c>
      <c r="D19" s="37"/>
      <c r="G19" s="49" t="s">
        <v>118</v>
      </c>
      <c r="H19" s="71" t="s">
        <v>119</v>
      </c>
    </row>
    <row r="20" spans="2:8" ht="15">
      <c r="B20" s="33" t="s">
        <v>70</v>
      </c>
      <c r="C20" s="36">
        <v>0</v>
      </c>
      <c r="D20" s="37"/>
      <c r="G20" s="49" t="s">
        <v>120</v>
      </c>
      <c r="H20" s="67"/>
    </row>
    <row r="21" spans="2:8" ht="15">
      <c r="B21" s="33" t="s">
        <v>71</v>
      </c>
      <c r="C21" s="36">
        <f>+'[1]SCHEDULE IX &amp; VIII-96'!K41</f>
        <v>0</v>
      </c>
      <c r="D21" s="37"/>
      <c r="G21" s="49" t="s">
        <v>121</v>
      </c>
      <c r="H21" s="67"/>
    </row>
    <row r="22" spans="2:8" ht="15">
      <c r="B22" s="33" t="s">
        <v>72</v>
      </c>
      <c r="C22" s="36">
        <v>0</v>
      </c>
      <c r="D22" s="37"/>
      <c r="G22" s="49" t="s">
        <v>197</v>
      </c>
      <c r="H22" s="68" t="s">
        <v>201</v>
      </c>
    </row>
    <row r="23" spans="2:8" ht="15">
      <c r="B23" s="33" t="s">
        <v>73</v>
      </c>
      <c r="C23" s="36"/>
      <c r="D23" s="37"/>
      <c r="G23" s="49" t="s">
        <v>196</v>
      </c>
      <c r="H23" s="70"/>
    </row>
    <row r="24" spans="2:8" ht="15">
      <c r="B24" s="33" t="s">
        <v>74</v>
      </c>
      <c r="C24" s="36">
        <v>0</v>
      </c>
      <c r="D24" s="37"/>
      <c r="G24" s="49" t="s">
        <v>122</v>
      </c>
      <c r="H24" s="68" t="s">
        <v>201</v>
      </c>
    </row>
    <row r="25" spans="2:8" ht="15">
      <c r="B25" s="33" t="s">
        <v>75</v>
      </c>
      <c r="C25" s="36"/>
      <c r="D25" s="37"/>
      <c r="G25" s="49" t="s">
        <v>123</v>
      </c>
      <c r="H25" s="68"/>
    </row>
    <row r="26" spans="2:8" ht="15">
      <c r="B26" s="33" t="s">
        <v>76</v>
      </c>
      <c r="C26" s="36"/>
      <c r="D26" s="37"/>
      <c r="G26" s="49" t="s">
        <v>190</v>
      </c>
      <c r="H26" s="67" t="s">
        <v>30</v>
      </c>
    </row>
    <row r="27" spans="2:8" ht="15">
      <c r="B27" s="33" t="s">
        <v>77</v>
      </c>
      <c r="C27" s="36">
        <v>0</v>
      </c>
      <c r="D27" s="37"/>
      <c r="G27" s="49" t="s">
        <v>195</v>
      </c>
      <c r="H27" s="68" t="s">
        <v>119</v>
      </c>
    </row>
    <row r="28" spans="2:8" ht="15">
      <c r="B28" s="33" t="s">
        <v>78</v>
      </c>
      <c r="C28" s="36"/>
      <c r="D28" s="37"/>
      <c r="G28" s="49" t="s">
        <v>124</v>
      </c>
      <c r="H28" s="152" t="s">
        <v>201</v>
      </c>
    </row>
    <row r="29" spans="2:8" ht="15">
      <c r="B29" s="33" t="s">
        <v>79</v>
      </c>
      <c r="C29" s="36"/>
      <c r="D29" s="37"/>
      <c r="G29" s="49" t="s">
        <v>125</v>
      </c>
      <c r="H29" s="68"/>
    </row>
    <row r="30" spans="2:8" ht="15">
      <c r="B30" s="33" t="s">
        <v>80</v>
      </c>
      <c r="C30" s="36"/>
      <c r="D30" s="37"/>
      <c r="G30" s="49" t="s">
        <v>126</v>
      </c>
      <c r="H30" s="67" t="s">
        <v>201</v>
      </c>
    </row>
    <row r="31" spans="2:8" ht="15">
      <c r="B31" s="33" t="s">
        <v>81</v>
      </c>
      <c r="C31" s="36"/>
      <c r="D31" s="37"/>
      <c r="G31" s="49" t="s">
        <v>127</v>
      </c>
      <c r="H31" s="68"/>
    </row>
    <row r="32" spans="2:8" ht="15">
      <c r="B32" s="33" t="s">
        <v>82</v>
      </c>
      <c r="C32" s="36"/>
      <c r="D32" s="37"/>
      <c r="G32" s="49" t="s">
        <v>128</v>
      </c>
      <c r="H32" s="70"/>
    </row>
    <row r="33" spans="2:8" ht="15">
      <c r="B33" s="33" t="s">
        <v>83</v>
      </c>
      <c r="C33" s="36">
        <v>0</v>
      </c>
      <c r="D33" s="37"/>
      <c r="G33" s="49" t="s">
        <v>217</v>
      </c>
      <c r="H33" s="68"/>
    </row>
    <row r="34" spans="2:8" ht="15">
      <c r="B34" s="33" t="s">
        <v>84</v>
      </c>
      <c r="C34" s="36"/>
      <c r="D34" s="37"/>
      <c r="G34" s="49" t="s">
        <v>218</v>
      </c>
      <c r="H34" s="70"/>
    </row>
    <row r="35" spans="2:8" ht="15">
      <c r="B35" s="33" t="s">
        <v>85</v>
      </c>
      <c r="C35" s="36"/>
      <c r="D35" s="37"/>
      <c r="G35" s="49" t="s">
        <v>220</v>
      </c>
      <c r="H35" s="67"/>
    </row>
    <row r="36" spans="2:8" ht="15">
      <c r="B36" s="33" t="s">
        <v>86</v>
      </c>
      <c r="C36" s="36"/>
      <c r="D36" s="37"/>
      <c r="G36" s="49" t="s">
        <v>221</v>
      </c>
      <c r="H36" s="68"/>
    </row>
    <row r="37" spans="2:8" ht="15">
      <c r="B37" s="33" t="s">
        <v>87</v>
      </c>
      <c r="C37" s="36"/>
      <c r="D37" s="37"/>
      <c r="G37" s="49" t="s">
        <v>219</v>
      </c>
      <c r="H37" s="68"/>
    </row>
    <row r="38" spans="2:8" ht="15">
      <c r="B38" s="33" t="s">
        <v>88</v>
      </c>
      <c r="C38" s="36"/>
      <c r="D38" s="37"/>
      <c r="G38" s="49" t="s">
        <v>133</v>
      </c>
      <c r="H38" s="68" t="s">
        <v>201</v>
      </c>
    </row>
    <row r="39" spans="2:8" ht="15">
      <c r="B39" s="33" t="s">
        <v>89</v>
      </c>
      <c r="C39" s="36"/>
      <c r="D39" s="37"/>
      <c r="G39" s="49" t="s">
        <v>134</v>
      </c>
      <c r="H39" s="68" t="s">
        <v>202</v>
      </c>
    </row>
    <row r="40" spans="2:8" ht="15">
      <c r="B40" s="33" t="s">
        <v>90</v>
      </c>
      <c r="C40" s="36"/>
      <c r="D40" s="37"/>
      <c r="G40" s="49" t="s">
        <v>192</v>
      </c>
      <c r="H40" s="68" t="s">
        <v>201</v>
      </c>
    </row>
    <row r="41" spans="2:8" ht="15">
      <c r="B41" s="33" t="s">
        <v>91</v>
      </c>
      <c r="C41" s="36"/>
      <c r="D41" s="37"/>
      <c r="G41" s="49" t="s">
        <v>193</v>
      </c>
      <c r="H41" s="68" t="s">
        <v>202</v>
      </c>
    </row>
    <row r="42" spans="2:8" ht="15">
      <c r="B42" s="33" t="s">
        <v>92</v>
      </c>
      <c r="C42" s="36">
        <v>0</v>
      </c>
      <c r="D42" s="37"/>
      <c r="G42" s="49" t="s">
        <v>194</v>
      </c>
      <c r="H42" s="68" t="s">
        <v>201</v>
      </c>
    </row>
    <row r="43" spans="2:8" ht="15">
      <c r="B43" s="33" t="s">
        <v>93</v>
      </c>
      <c r="C43" s="36"/>
      <c r="D43" s="37"/>
      <c r="G43" s="49" t="s">
        <v>135</v>
      </c>
      <c r="H43" s="67" t="s">
        <v>201</v>
      </c>
    </row>
    <row r="44" spans="2:8" ht="15">
      <c r="B44" s="33" t="s">
        <v>94</v>
      </c>
      <c r="C44" s="36">
        <v>0</v>
      </c>
      <c r="D44" s="37"/>
      <c r="G44" s="49" t="s">
        <v>215</v>
      </c>
      <c r="H44" s="73" t="s">
        <v>203</v>
      </c>
    </row>
    <row r="45" spans="2:8" ht="15">
      <c r="B45" s="33" t="s">
        <v>95</v>
      </c>
      <c r="C45" s="39"/>
      <c r="D45" s="40"/>
      <c r="G45" s="49" t="s">
        <v>216</v>
      </c>
      <c r="H45" s="72"/>
    </row>
    <row r="46" spans="2:8" ht="15">
      <c r="B46" s="33" t="s">
        <v>96</v>
      </c>
      <c r="C46" s="34"/>
      <c r="D46" s="37">
        <f>SUM(C18:C45)</f>
        <v>0</v>
      </c>
      <c r="G46" s="49" t="s">
        <v>137</v>
      </c>
      <c r="H46" s="68" t="s">
        <v>201</v>
      </c>
    </row>
    <row r="47" spans="2:8" ht="15">
      <c r="B47" s="33" t="s">
        <v>62</v>
      </c>
      <c r="C47" s="41"/>
      <c r="D47" s="42"/>
      <c r="G47" s="49" t="s">
        <v>138</v>
      </c>
      <c r="H47" s="73"/>
    </row>
    <row r="48" spans="2:8" ht="15.75" thickBot="1">
      <c r="B48" s="43" t="s">
        <v>97</v>
      </c>
      <c r="C48" s="44"/>
      <c r="D48" s="45">
        <f>+D14-SUM(D16:D46)</f>
        <v>26296</v>
      </c>
      <c r="G48" s="63" t="s">
        <v>62</v>
      </c>
      <c r="H48" s="153"/>
    </row>
    <row r="49" spans="2:8" ht="15.75" thickTop="1">
      <c r="B49" s="46"/>
      <c r="C49" s="47"/>
      <c r="D49" s="48"/>
      <c r="G49" s="46"/>
      <c r="H49" s="70"/>
    </row>
    <row r="50" spans="2:8" ht="15">
      <c r="B50" s="49" t="s">
        <v>98</v>
      </c>
      <c r="C50" s="23"/>
      <c r="D50" s="50"/>
      <c r="G50" s="74" t="s">
        <v>62</v>
      </c>
      <c r="H50" s="70"/>
    </row>
    <row r="51" spans="2:8" ht="15">
      <c r="B51" s="49" t="s">
        <v>99</v>
      </c>
      <c r="C51" s="23"/>
      <c r="D51" s="50"/>
      <c r="G51" s="75" t="s">
        <v>139</v>
      </c>
      <c r="H51" s="68"/>
    </row>
    <row r="52" spans="2:8" ht="15">
      <c r="B52" s="49" t="s">
        <v>100</v>
      </c>
      <c r="C52" s="23"/>
      <c r="D52" s="50"/>
      <c r="G52" s="43" t="s">
        <v>198</v>
      </c>
      <c r="H52" s="67"/>
    </row>
    <row r="53" spans="2:8" ht="15">
      <c r="B53" s="43" t="s">
        <v>101</v>
      </c>
      <c r="C53" s="36"/>
      <c r="D53" s="51"/>
      <c r="G53" s="43" t="s">
        <v>199</v>
      </c>
      <c r="H53" s="68"/>
    </row>
    <row r="54" spans="2:8" ht="15">
      <c r="B54" s="46"/>
      <c r="C54" s="23"/>
      <c r="D54" s="50"/>
      <c r="G54" s="76" t="s">
        <v>62</v>
      </c>
      <c r="H54" s="151"/>
    </row>
    <row r="55" spans="2:8" ht="15">
      <c r="B55" s="46"/>
      <c r="C55" s="23" t="s">
        <v>102</v>
      </c>
      <c r="D55" s="50"/>
      <c r="G55" s="132"/>
      <c r="H55" s="147"/>
    </row>
    <row r="56" spans="2:9" ht="15">
      <c r="B56" s="46"/>
      <c r="C56" s="52" t="s">
        <v>103</v>
      </c>
      <c r="D56" s="53"/>
      <c r="G56" s="132"/>
      <c r="H56" s="18"/>
      <c r="I56" s="132"/>
    </row>
    <row r="57" spans="2:9" ht="15">
      <c r="B57" s="43" t="s">
        <v>104</v>
      </c>
      <c r="C57" s="52" t="s">
        <v>105</v>
      </c>
      <c r="D57" s="50"/>
      <c r="G57" s="132"/>
      <c r="H57" s="18"/>
      <c r="I57" s="132"/>
    </row>
    <row r="58" spans="2:9" ht="15">
      <c r="B58" s="54"/>
      <c r="C58" s="21"/>
      <c r="D58" s="50"/>
      <c r="G58" s="132"/>
      <c r="H58" s="148" t="s">
        <v>62</v>
      </c>
      <c r="I58" s="132"/>
    </row>
    <row r="59" spans="2:9" ht="15">
      <c r="B59" s="46"/>
      <c r="C59" s="55" t="s">
        <v>106</v>
      </c>
      <c r="D59" s="50"/>
      <c r="G59" s="132"/>
      <c r="H59" s="18"/>
      <c r="I59" s="132"/>
    </row>
    <row r="60" spans="2:9" ht="15">
      <c r="B60" s="43" t="s">
        <v>104</v>
      </c>
      <c r="C60" s="52" t="s">
        <v>56</v>
      </c>
      <c r="D60" s="50"/>
      <c r="G60" s="132"/>
      <c r="H60" s="18"/>
      <c r="I60" s="132"/>
    </row>
    <row r="61" spans="2:9" ht="15">
      <c r="B61" s="56"/>
      <c r="C61" s="57"/>
      <c r="D61" s="58"/>
      <c r="G61" s="132"/>
      <c r="H61" s="18"/>
      <c r="I61" s="132"/>
    </row>
    <row r="62" spans="7:9" ht="14.25">
      <c r="G62" s="132"/>
      <c r="H62" s="150"/>
      <c r="I62" s="132"/>
    </row>
    <row r="63" spans="7:9" ht="14.25">
      <c r="G63" s="132"/>
      <c r="H63" s="149"/>
      <c r="I63" s="132"/>
    </row>
    <row r="64" spans="7:9" ht="12.75">
      <c r="G64" s="132"/>
      <c r="H64" s="132"/>
      <c r="I64" s="132"/>
    </row>
    <row r="65" spans="7:9" ht="12.75">
      <c r="G65" s="132"/>
      <c r="H65" s="132"/>
      <c r="I65" s="132"/>
    </row>
    <row r="66" spans="7:9" ht="12.75">
      <c r="G66" s="132"/>
      <c r="H66" s="132"/>
      <c r="I66" s="132"/>
    </row>
    <row r="67" ht="12.75">
      <c r="I67" s="132"/>
    </row>
  </sheetData>
  <printOptions/>
  <pageMargins left="0.59" right="0.5" top="1.02" bottom="0.25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SS1</dc:creator>
  <cp:keywords/>
  <dc:description/>
  <cp:lastModifiedBy>Creative</cp:lastModifiedBy>
  <cp:lastPrinted>2006-10-03T23:02:31Z</cp:lastPrinted>
  <dcterms:created xsi:type="dcterms:W3CDTF">2005-10-25T16:00:59Z</dcterms:created>
  <dcterms:modified xsi:type="dcterms:W3CDTF">2007-02-03T14:12:25Z</dcterms:modified>
  <cp:category/>
  <cp:version/>
  <cp:contentType/>
  <cp:contentStatus/>
</cp:coreProperties>
</file>